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BUFFALO\R4 北海道選手権大会\"/>
    </mc:Choice>
  </mc:AlternateContent>
  <xr:revisionPtr revIDLastSave="0" documentId="13_ncr:1_{524981E0-9D70-4D47-AFDB-0B1B17E04AC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様式1の記入例" sheetId="7" r:id="rId1"/>
    <sheet name="様式1" sheetId="1" r:id="rId2"/>
    <sheet name="様式2" sheetId="8" r:id="rId3"/>
    <sheet name="様式3" sheetId="3" r:id="rId4"/>
    <sheet name="様式4" sheetId="10" r:id="rId5"/>
  </sheets>
  <definedNames>
    <definedName name="_xlnm._FilterDatabase" localSheetId="1" hidden="1">様式1!$B$8:$B$27</definedName>
    <definedName name="_xlnm._FilterDatabase" localSheetId="0" hidden="1">様式1の記入例!$B$8:$B$27</definedName>
    <definedName name="_xlnm._FilterDatabase" localSheetId="4" hidden="1">様式4!$B$6:$B$25</definedName>
    <definedName name="_xlnm.Print_Area" localSheetId="1">様式1!$A$1:$T$35</definedName>
    <definedName name="_xlnm.Print_Area" localSheetId="0">様式1の記入例!$A$1:$T$28</definedName>
    <definedName name="_xlnm.Print_Area" localSheetId="2">様式2!$A$1:$BW$36</definedName>
    <definedName name="_xlnm.Print_Area" localSheetId="3">様式3!$A$1:$AH$66</definedName>
    <definedName name="_xlnm.Print_Area" localSheetId="4">様式4!$A$1:$T$46</definedName>
    <definedName name="女" localSheetId="0">様式1の記入例!$AA$8:$AA$28</definedName>
    <definedName name="女">様式1!$AJ$8:$AJ$28</definedName>
    <definedName name="男" localSheetId="0">様式1の記入例!$Z$8:$Z$28</definedName>
    <definedName name="男">様式1!$AI$8:$AI$30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" i="10" l="1"/>
  <c r="B6" i="10"/>
  <c r="O7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6" i="10"/>
  <c r="B8" i="10" l="1"/>
  <c r="U8" i="1"/>
  <c r="X9" i="1" l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T21" i="10" s="1"/>
  <c r="X24" i="1"/>
  <c r="X25" i="1"/>
  <c r="X26" i="1"/>
  <c r="X27" i="1"/>
  <c r="X8" i="1"/>
  <c r="W16" i="1"/>
  <c r="W17" i="1"/>
  <c r="W18" i="1"/>
  <c r="W19" i="1"/>
  <c r="W20" i="1"/>
  <c r="W21" i="1"/>
  <c r="W22" i="1"/>
  <c r="W23" i="1"/>
  <c r="W24" i="1"/>
  <c r="W25" i="1"/>
  <c r="W26" i="1"/>
  <c r="W27" i="1"/>
  <c r="W13" i="1"/>
  <c r="W14" i="1"/>
  <c r="W15" i="1"/>
  <c r="W9" i="1"/>
  <c r="W10" i="1"/>
  <c r="W11" i="1"/>
  <c r="W12" i="1"/>
  <c r="W8" i="1"/>
  <c r="R6" i="10" s="1"/>
  <c r="V8" i="1"/>
  <c r="V14" i="1"/>
  <c r="V15" i="1"/>
  <c r="V16" i="1"/>
  <c r="R14" i="10" s="1"/>
  <c r="V17" i="1"/>
  <c r="V18" i="1"/>
  <c r="V19" i="1"/>
  <c r="V20" i="1"/>
  <c r="R18" i="10" s="1"/>
  <c r="V21" i="1"/>
  <c r="V22" i="1"/>
  <c r="V23" i="1"/>
  <c r="V24" i="1"/>
  <c r="V25" i="1"/>
  <c r="V26" i="1"/>
  <c r="V27" i="1"/>
  <c r="V9" i="1"/>
  <c r="V10" i="1"/>
  <c r="V11" i="1"/>
  <c r="R9" i="10" s="1"/>
  <c r="V12" i="1"/>
  <c r="V13" i="1"/>
  <c r="Y9" i="1"/>
  <c r="Y10" i="1"/>
  <c r="Y11" i="1"/>
  <c r="Y12" i="1"/>
  <c r="Y13" i="1"/>
  <c r="T11" i="10" s="1"/>
  <c r="Y14" i="1"/>
  <c r="T12" i="10" s="1"/>
  <c r="Y15" i="1"/>
  <c r="Y16" i="1"/>
  <c r="Y17" i="1"/>
  <c r="T15" i="10" s="1"/>
  <c r="Y18" i="1"/>
  <c r="Y19" i="1"/>
  <c r="Y20" i="1"/>
  <c r="Y21" i="1"/>
  <c r="T19" i="10" s="1"/>
  <c r="Y22" i="1"/>
  <c r="Y23" i="1"/>
  <c r="Y24" i="1"/>
  <c r="Y25" i="1"/>
  <c r="Y26" i="1"/>
  <c r="T24" i="10" s="1"/>
  <c r="Y27" i="1"/>
  <c r="Y8" i="1"/>
  <c r="T7" i="10"/>
  <c r="T8" i="10"/>
  <c r="U9" i="1"/>
  <c r="P7" i="10" s="1"/>
  <c r="U10" i="1"/>
  <c r="P8" i="10" s="1"/>
  <c r="U11" i="1"/>
  <c r="P9" i="10" s="1"/>
  <c r="U12" i="1"/>
  <c r="P10" i="10" s="1"/>
  <c r="U13" i="1"/>
  <c r="P11" i="10" s="1"/>
  <c r="U14" i="1"/>
  <c r="P12" i="10" s="1"/>
  <c r="U15" i="1"/>
  <c r="P13" i="10" s="1"/>
  <c r="U16" i="1"/>
  <c r="P14" i="10" s="1"/>
  <c r="U17" i="1"/>
  <c r="P15" i="10" s="1"/>
  <c r="U18" i="1"/>
  <c r="P16" i="10" s="1"/>
  <c r="U19" i="1"/>
  <c r="P17" i="10" s="1"/>
  <c r="U20" i="1"/>
  <c r="P18" i="10" s="1"/>
  <c r="U21" i="1"/>
  <c r="P19" i="10" s="1"/>
  <c r="U22" i="1"/>
  <c r="P20" i="10" s="1"/>
  <c r="U23" i="1"/>
  <c r="P21" i="10" s="1"/>
  <c r="U24" i="1"/>
  <c r="P22" i="10" s="1"/>
  <c r="U25" i="1"/>
  <c r="P23" i="10" s="1"/>
  <c r="U26" i="1"/>
  <c r="P24" i="10" s="1"/>
  <c r="U27" i="1"/>
  <c r="P25" i="10" s="1"/>
  <c r="P6" i="10"/>
  <c r="AB8" i="1"/>
  <c r="M7" i="10"/>
  <c r="M8" i="10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6" i="10"/>
  <c r="T16" i="10" l="1"/>
  <c r="T6" i="10"/>
  <c r="T20" i="10"/>
  <c r="R13" i="10"/>
  <c r="T23" i="10"/>
  <c r="T9" i="10"/>
  <c r="R8" i="10"/>
  <c r="R22" i="10"/>
  <c r="T25" i="10"/>
  <c r="T17" i="10"/>
  <c r="T22" i="10"/>
  <c r="T18" i="10"/>
  <c r="T13" i="10"/>
  <c r="R19" i="10"/>
  <c r="R23" i="10"/>
  <c r="R15" i="10"/>
  <c r="R11" i="10"/>
  <c r="T14" i="10"/>
  <c r="T10" i="10"/>
  <c r="R24" i="10"/>
  <c r="R20" i="10"/>
  <c r="R16" i="10"/>
  <c r="R12" i="10"/>
  <c r="R7" i="10"/>
  <c r="R25" i="10"/>
  <c r="R21" i="10"/>
  <c r="R17" i="10"/>
  <c r="R10" i="10"/>
  <c r="AN7" i="8" l="1"/>
  <c r="F10" i="10" l="1"/>
  <c r="I7" i="10" l="1"/>
  <c r="C7" i="10"/>
  <c r="D7" i="10"/>
  <c r="E7" i="10"/>
  <c r="F7" i="10"/>
  <c r="G7" i="10"/>
  <c r="H7" i="10"/>
  <c r="K7" i="10"/>
  <c r="N7" i="10"/>
  <c r="Q7" i="10"/>
  <c r="S7" i="10"/>
  <c r="I8" i="10"/>
  <c r="C8" i="10"/>
  <c r="D8" i="10"/>
  <c r="E8" i="10"/>
  <c r="F8" i="10"/>
  <c r="G8" i="10"/>
  <c r="H8" i="10"/>
  <c r="K8" i="10"/>
  <c r="N8" i="10"/>
  <c r="Q8" i="10"/>
  <c r="S8" i="10"/>
  <c r="B9" i="10"/>
  <c r="I9" i="10" s="1"/>
  <c r="C9" i="10"/>
  <c r="D9" i="10"/>
  <c r="E9" i="10"/>
  <c r="F9" i="10"/>
  <c r="G9" i="10"/>
  <c r="H9" i="10"/>
  <c r="K9" i="10"/>
  <c r="N9" i="10"/>
  <c r="Q9" i="10"/>
  <c r="S9" i="10"/>
  <c r="B10" i="10"/>
  <c r="I10" i="10" s="1"/>
  <c r="C10" i="10"/>
  <c r="D10" i="10"/>
  <c r="E10" i="10"/>
  <c r="G10" i="10"/>
  <c r="H10" i="10"/>
  <c r="K10" i="10"/>
  <c r="N10" i="10"/>
  <c r="Q10" i="10"/>
  <c r="S10" i="10"/>
  <c r="B11" i="10"/>
  <c r="I11" i="10" s="1"/>
  <c r="C11" i="10"/>
  <c r="D11" i="10"/>
  <c r="E11" i="10"/>
  <c r="F11" i="10"/>
  <c r="G11" i="10"/>
  <c r="H11" i="10"/>
  <c r="K11" i="10"/>
  <c r="N11" i="10"/>
  <c r="Q11" i="10"/>
  <c r="S11" i="10"/>
  <c r="B12" i="10"/>
  <c r="I12" i="10" s="1"/>
  <c r="C12" i="10"/>
  <c r="D12" i="10"/>
  <c r="E12" i="10"/>
  <c r="F12" i="10"/>
  <c r="G12" i="10"/>
  <c r="H12" i="10"/>
  <c r="K12" i="10"/>
  <c r="N12" i="10"/>
  <c r="Q12" i="10"/>
  <c r="S12" i="10"/>
  <c r="B13" i="10"/>
  <c r="I13" i="10" s="1"/>
  <c r="C13" i="10"/>
  <c r="D13" i="10"/>
  <c r="E13" i="10"/>
  <c r="F13" i="10"/>
  <c r="G13" i="10"/>
  <c r="H13" i="10"/>
  <c r="K13" i="10"/>
  <c r="N13" i="10"/>
  <c r="Q13" i="10"/>
  <c r="S13" i="10"/>
  <c r="B14" i="10"/>
  <c r="I14" i="10" s="1"/>
  <c r="C14" i="10"/>
  <c r="D14" i="10"/>
  <c r="E14" i="10"/>
  <c r="F14" i="10"/>
  <c r="G14" i="10"/>
  <c r="H14" i="10"/>
  <c r="K14" i="10"/>
  <c r="N14" i="10"/>
  <c r="Q14" i="10"/>
  <c r="S14" i="10"/>
  <c r="B15" i="10"/>
  <c r="I15" i="10" s="1"/>
  <c r="C15" i="10"/>
  <c r="D15" i="10"/>
  <c r="E15" i="10"/>
  <c r="F15" i="10"/>
  <c r="G15" i="10"/>
  <c r="H15" i="10"/>
  <c r="K15" i="10"/>
  <c r="N15" i="10"/>
  <c r="Q15" i="10"/>
  <c r="S15" i="10"/>
  <c r="B16" i="10"/>
  <c r="I16" i="10" s="1"/>
  <c r="C16" i="10"/>
  <c r="D16" i="10"/>
  <c r="E16" i="10"/>
  <c r="F16" i="10"/>
  <c r="G16" i="10"/>
  <c r="H16" i="10"/>
  <c r="K16" i="10"/>
  <c r="N16" i="10"/>
  <c r="Q16" i="10"/>
  <c r="S16" i="10"/>
  <c r="B17" i="10"/>
  <c r="I17" i="10" s="1"/>
  <c r="C17" i="10"/>
  <c r="D17" i="10"/>
  <c r="E17" i="10"/>
  <c r="F17" i="10"/>
  <c r="G17" i="10"/>
  <c r="H17" i="10"/>
  <c r="K17" i="10"/>
  <c r="N17" i="10"/>
  <c r="Q17" i="10"/>
  <c r="S17" i="10"/>
  <c r="B18" i="10"/>
  <c r="I18" i="10" s="1"/>
  <c r="C18" i="10"/>
  <c r="D18" i="10"/>
  <c r="E18" i="10"/>
  <c r="F18" i="10"/>
  <c r="G18" i="10"/>
  <c r="H18" i="10"/>
  <c r="K18" i="10"/>
  <c r="N18" i="10"/>
  <c r="Q18" i="10"/>
  <c r="S18" i="10"/>
  <c r="B19" i="10"/>
  <c r="I19" i="10" s="1"/>
  <c r="C19" i="10"/>
  <c r="D19" i="10"/>
  <c r="E19" i="10"/>
  <c r="F19" i="10"/>
  <c r="G19" i="10"/>
  <c r="H19" i="10"/>
  <c r="K19" i="10"/>
  <c r="N19" i="10"/>
  <c r="Q19" i="10"/>
  <c r="S19" i="10"/>
  <c r="B20" i="10"/>
  <c r="I20" i="10" s="1"/>
  <c r="C20" i="10"/>
  <c r="D20" i="10"/>
  <c r="E20" i="10"/>
  <c r="F20" i="10"/>
  <c r="G20" i="10"/>
  <c r="H20" i="10"/>
  <c r="K20" i="10"/>
  <c r="N20" i="10"/>
  <c r="Q20" i="10"/>
  <c r="S20" i="10"/>
  <c r="B21" i="10"/>
  <c r="I21" i="10" s="1"/>
  <c r="C21" i="10"/>
  <c r="D21" i="10"/>
  <c r="E21" i="10"/>
  <c r="F21" i="10"/>
  <c r="G21" i="10"/>
  <c r="H21" i="10"/>
  <c r="K21" i="10"/>
  <c r="N21" i="10"/>
  <c r="Q21" i="10"/>
  <c r="S21" i="10"/>
  <c r="B22" i="10"/>
  <c r="I22" i="10" s="1"/>
  <c r="C22" i="10"/>
  <c r="D22" i="10"/>
  <c r="E22" i="10"/>
  <c r="F22" i="10"/>
  <c r="G22" i="10"/>
  <c r="H22" i="10"/>
  <c r="K22" i="10"/>
  <c r="N22" i="10"/>
  <c r="Q22" i="10"/>
  <c r="S22" i="10"/>
  <c r="B23" i="10"/>
  <c r="I23" i="10" s="1"/>
  <c r="C23" i="10"/>
  <c r="D23" i="10"/>
  <c r="E23" i="10"/>
  <c r="F23" i="10"/>
  <c r="G23" i="10"/>
  <c r="H23" i="10"/>
  <c r="K23" i="10"/>
  <c r="N23" i="10"/>
  <c r="Q23" i="10"/>
  <c r="S23" i="10"/>
  <c r="B24" i="10"/>
  <c r="I24" i="10" s="1"/>
  <c r="C24" i="10"/>
  <c r="D24" i="10"/>
  <c r="E24" i="10"/>
  <c r="F24" i="10"/>
  <c r="G24" i="10"/>
  <c r="H24" i="10"/>
  <c r="K24" i="10"/>
  <c r="N24" i="10"/>
  <c r="Q24" i="10"/>
  <c r="S24" i="10"/>
  <c r="B25" i="10"/>
  <c r="I25" i="10" s="1"/>
  <c r="C25" i="10"/>
  <c r="D25" i="10"/>
  <c r="E25" i="10"/>
  <c r="F25" i="10"/>
  <c r="G25" i="10"/>
  <c r="H25" i="10"/>
  <c r="K25" i="10"/>
  <c r="N25" i="10"/>
  <c r="Q25" i="10"/>
  <c r="S25" i="10"/>
  <c r="S6" i="10"/>
  <c r="Q6" i="10"/>
  <c r="N6" i="10"/>
  <c r="K6" i="10"/>
  <c r="H6" i="10"/>
  <c r="G6" i="10"/>
  <c r="F6" i="10"/>
  <c r="E6" i="10"/>
  <c r="D6" i="10"/>
  <c r="C6" i="10"/>
  <c r="I6" i="10"/>
  <c r="R9" i="3" l="1"/>
  <c r="R7" i="3"/>
  <c r="AE65" i="3"/>
  <c r="M65" i="3"/>
  <c r="AE40" i="3"/>
  <c r="M40" i="3"/>
  <c r="AA9" i="3"/>
  <c r="AA7" i="3"/>
  <c r="F9" i="3"/>
  <c r="F7" i="3"/>
  <c r="X15" i="8" l="1"/>
  <c r="AD15" i="8"/>
  <c r="X14" i="8"/>
  <c r="AD14" i="8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BE15" i="8"/>
  <c r="BE21" i="8"/>
  <c r="BE22" i="8"/>
  <c r="BE16" i="8"/>
  <c r="BN16" i="8" s="1"/>
  <c r="F27" i="8" l="1"/>
  <c r="L27" i="8"/>
  <c r="F26" i="8"/>
  <c r="L26" i="8"/>
  <c r="BN22" i="8"/>
  <c r="BK7" i="8"/>
  <c r="BK5" i="8"/>
  <c r="AN5" i="8"/>
  <c r="Q7" i="8"/>
  <c r="Q5" i="8"/>
  <c r="A7" i="8"/>
  <c r="AT13" i="8" s="1"/>
  <c r="AT15" i="8" l="1"/>
  <c r="AT21" i="8" s="1"/>
  <c r="BN21" i="8" s="1"/>
  <c r="F21" i="8"/>
  <c r="AD17" i="8"/>
  <c r="L14" i="8"/>
  <c r="L18" i="8"/>
  <c r="BE20" i="8"/>
  <c r="F22" i="8"/>
  <c r="L25" i="8"/>
  <c r="AD21" i="8"/>
  <c r="AD19" i="8"/>
  <c r="F17" i="8"/>
  <c r="F25" i="8"/>
  <c r="X19" i="8"/>
  <c r="L22" i="8"/>
  <c r="AD16" i="8"/>
  <c r="AD18" i="8"/>
  <c r="X23" i="8"/>
  <c r="AD22" i="8"/>
  <c r="X22" i="8"/>
  <c r="L17" i="8"/>
  <c r="F18" i="8"/>
  <c r="X16" i="8"/>
  <c r="X18" i="8"/>
  <c r="L21" i="8"/>
  <c r="AD25" i="8"/>
  <c r="BE19" i="8"/>
  <c r="BE13" i="8"/>
  <c r="BN13" i="8" s="1"/>
  <c r="F15" i="8"/>
  <c r="F19" i="8"/>
  <c r="F23" i="8"/>
  <c r="X25" i="8"/>
  <c r="X21" i="8"/>
  <c r="X17" i="8"/>
  <c r="L24" i="8"/>
  <c r="L20" i="8"/>
  <c r="L16" i="8"/>
  <c r="AD24" i="8"/>
  <c r="AD20" i="8"/>
  <c r="BE14" i="8"/>
  <c r="F16" i="8"/>
  <c r="F20" i="8"/>
  <c r="F24" i="8"/>
  <c r="X24" i="8"/>
  <c r="X20" i="8"/>
  <c r="F14" i="8"/>
  <c r="L23" i="8"/>
  <c r="L19" i="8"/>
  <c r="L15" i="8"/>
  <c r="AD23" i="8"/>
  <c r="AT14" i="8"/>
  <c r="AT20" i="8" s="1"/>
  <c r="AT19" i="8"/>
  <c r="BN20" i="8" l="1"/>
  <c r="BN19" i="8"/>
  <c r="BN24" i="8" s="1"/>
  <c r="BL25" i="8" s="1"/>
  <c r="AD26" i="8"/>
  <c r="X26" i="8"/>
  <c r="BN15" i="8"/>
  <c r="BN14" i="8"/>
  <c r="BN18" i="8" s="1"/>
</calcChain>
</file>

<file path=xl/sharedStrings.xml><?xml version="1.0" encoding="utf-8"?>
<sst xmlns="http://schemas.openxmlformats.org/spreadsheetml/2006/main" count="576" uniqueCount="276">
  <si>
    <t>氏名</t>
    <rPh sb="0" eb="2">
      <t>シメイ</t>
    </rPh>
    <phoneticPr fontId="1"/>
  </si>
  <si>
    <t>所属陸協名</t>
    <rPh sb="0" eb="2">
      <t>ショゾク</t>
    </rPh>
    <rPh sb="2" eb="4">
      <t>リクキョウ</t>
    </rPh>
    <rPh sb="4" eb="5">
      <t>メイ</t>
    </rPh>
    <phoneticPr fontId="1"/>
  </si>
  <si>
    <t>申込種目</t>
    <rPh sb="0" eb="2">
      <t>モウシコミ</t>
    </rPh>
    <rPh sb="2" eb="4">
      <t>シュモク</t>
    </rPh>
    <phoneticPr fontId="1"/>
  </si>
  <si>
    <t>記録</t>
    <rPh sb="0" eb="2">
      <t>キロク</t>
    </rPh>
    <phoneticPr fontId="1"/>
  </si>
  <si>
    <t>学
年</t>
    <rPh sb="0" eb="1">
      <t>マナブ</t>
    </rPh>
    <rPh sb="2" eb="3">
      <t>ネン</t>
    </rPh>
    <phoneticPr fontId="1"/>
  </si>
  <si>
    <t>連絡先℡(自宅)</t>
    <rPh sb="0" eb="3">
      <t>レンラクサキ</t>
    </rPh>
    <rPh sb="5" eb="7">
      <t>ジタク</t>
    </rPh>
    <phoneticPr fontId="1"/>
  </si>
  <si>
    <t>（注）学連登録者の記入について</t>
    <rPh sb="1" eb="2">
      <t>チュウ</t>
    </rPh>
    <rPh sb="3" eb="5">
      <t>ガクレン</t>
    </rPh>
    <rPh sb="5" eb="8">
      <t>トウロクシャ</t>
    </rPh>
    <rPh sb="9" eb="11">
      <t>キニュウ</t>
    </rPh>
    <phoneticPr fontId="1"/>
  </si>
  <si>
    <t>上記の表に金額及び人数を書き込み、地方陸協に提出すること。</t>
  </si>
  <si>
    <t>参加料</t>
    <rPh sb="0" eb="3">
      <t>サンカリョウ</t>
    </rPh>
    <phoneticPr fontId="1"/>
  </si>
  <si>
    <t>中学生</t>
    <rPh sb="0" eb="3">
      <t>チュウガクセイ</t>
    </rPh>
    <phoneticPr fontId="1"/>
  </si>
  <si>
    <t>高校生</t>
    <rPh sb="0" eb="3">
      <t>コウコウセイ</t>
    </rPh>
    <phoneticPr fontId="1"/>
  </si>
  <si>
    <t>一般</t>
    <rPh sb="0" eb="2">
      <t>イッパン</t>
    </rPh>
    <phoneticPr fontId="1"/>
  </si>
  <si>
    <t>１種目：</t>
    <rPh sb="1" eb="3">
      <t>シュモク</t>
    </rPh>
    <phoneticPr fontId="1"/>
  </si>
  <si>
    <t>２種目：</t>
    <rPh sb="1" eb="3">
      <t>シュモク</t>
    </rPh>
    <phoneticPr fontId="1"/>
  </si>
  <si>
    <t>リレー：</t>
    <phoneticPr fontId="1"/>
  </si>
  <si>
    <t>※</t>
    <phoneticPr fontId="1"/>
  </si>
  <si>
    <t>№</t>
    <phoneticPr fontId="6"/>
  </si>
  <si>
    <t>氏　　　名</t>
    <rPh sb="0" eb="1">
      <t>シ</t>
    </rPh>
    <rPh sb="4" eb="5">
      <t>メイ</t>
    </rPh>
    <phoneticPr fontId="6"/>
  </si>
  <si>
    <t>審判種別</t>
    <rPh sb="0" eb="2">
      <t>シンパン</t>
    </rPh>
    <rPh sb="2" eb="4">
      <t>シュベツ</t>
    </rPh>
    <phoneticPr fontId="6"/>
  </si>
  <si>
    <t>連　　絡　　先　　住　　所</t>
    <rPh sb="0" eb="1">
      <t>レン</t>
    </rPh>
    <rPh sb="3" eb="4">
      <t>ラク</t>
    </rPh>
    <rPh sb="6" eb="7">
      <t>サキ</t>
    </rPh>
    <rPh sb="9" eb="10">
      <t>ジュウ</t>
    </rPh>
    <rPh sb="12" eb="13">
      <t>ショ</t>
    </rPh>
    <phoneticPr fontId="6"/>
  </si>
  <si>
    <t>勤務先名</t>
    <rPh sb="0" eb="3">
      <t>キンムサキ</t>
    </rPh>
    <rPh sb="3" eb="4">
      <t>メイ</t>
    </rPh>
    <phoneticPr fontId="6"/>
  </si>
  <si>
    <t>〒</t>
    <phoneticPr fontId="6"/>
  </si>
  <si>
    <t>800m</t>
  </si>
  <si>
    <t>1500m</t>
  </si>
  <si>
    <t>5000m</t>
  </si>
  <si>
    <t>100mH</t>
  </si>
  <si>
    <t>10000mW</t>
  </si>
  <si>
    <t>十種競技</t>
    <rPh sb="2" eb="4">
      <t>キョウギ</t>
    </rPh>
    <phoneticPr fontId="1"/>
  </si>
  <si>
    <t>七種競技</t>
    <rPh sb="2" eb="4">
      <t>キョウギ</t>
    </rPh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</si>
  <si>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</si>
  <si>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</si>
  <si>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登録先
都道府県</t>
    <rPh sb="0" eb="2">
      <t>トウロク</t>
    </rPh>
    <rPh sb="2" eb="3">
      <t>サキ</t>
    </rPh>
    <rPh sb="4" eb="8">
      <t>トドウフケン</t>
    </rPh>
    <phoneticPr fontId="1"/>
  </si>
  <si>
    <t>風</t>
    <rPh sb="0" eb="1">
      <t>カゼ</t>
    </rPh>
    <phoneticPr fontId="1"/>
  </si>
  <si>
    <t>所属
陸協名</t>
    <rPh sb="0" eb="2">
      <t>ショゾク</t>
    </rPh>
    <rPh sb="3" eb="5">
      <t>リクキョウ</t>
    </rPh>
    <rPh sb="5" eb="6">
      <t>メイ</t>
    </rPh>
    <phoneticPr fontId="1"/>
  </si>
  <si>
    <t>様式１</t>
    <rPh sb="0" eb="2">
      <t>ヨウシキ</t>
    </rPh>
    <phoneticPr fontId="1"/>
  </si>
  <si>
    <t>個人・団体別申込書</t>
    <rPh sb="0" eb="2">
      <t>コジン</t>
    </rPh>
    <rPh sb="3" eb="5">
      <t>ダンタイ</t>
    </rPh>
    <rPh sb="5" eb="6">
      <t>ベツ</t>
    </rPh>
    <rPh sb="6" eb="8">
      <t>モウシコミ</t>
    </rPh>
    <rPh sb="8" eb="9">
      <t>ショ</t>
    </rPh>
    <phoneticPr fontId="1"/>
  </si>
  <si>
    <t>申込責任者</t>
    <rPh sb="0" eb="1">
      <t>モウ</t>
    </rPh>
    <rPh sb="1" eb="2">
      <t>コ</t>
    </rPh>
    <rPh sb="2" eb="5">
      <t>セキニンシャ</t>
    </rPh>
    <phoneticPr fontId="1"/>
  </si>
  <si>
    <t>連絡先℡(携帯)</t>
    <rPh sb="0" eb="3">
      <t>レンラクサキ</t>
    </rPh>
    <rPh sb="5" eb="7">
      <t>ケイタイ</t>
    </rPh>
    <phoneticPr fontId="1"/>
  </si>
  <si>
    <t>4×100mR記録</t>
    <rPh sb="7" eb="9">
      <t>キロク</t>
    </rPh>
    <phoneticPr fontId="1"/>
  </si>
  <si>
    <t>4×400mR記録</t>
    <rPh sb="7" eb="9">
      <t>キロク</t>
    </rPh>
    <phoneticPr fontId="1"/>
  </si>
  <si>
    <t>●北海道以外の高校を卒業し、北海道内の大学に所属している場合は、登録先都道府県名の欄にのみ、自分の出身都道府県名を記入する。（青森、東京、京都など）</t>
    <phoneticPr fontId="1"/>
  </si>
  <si>
    <t>●個人登録の場合は、所属名の欄は空欄でよい。</t>
    <phoneticPr fontId="1"/>
  </si>
  <si>
    <t>●北海道内の高校を卒業し、道内の大学または道外の大学に所属している場合は、所属陸協名の欄にのみ、高校時代に所属した陸協名を記入する。　（道南、室蘭、札幌など）</t>
    <phoneticPr fontId="1"/>
  </si>
  <si>
    <t>No</t>
    <phoneticPr fontId="1"/>
  </si>
  <si>
    <t>400mR</t>
    <phoneticPr fontId="1"/>
  </si>
  <si>
    <t>1600mR</t>
    <phoneticPr fontId="1"/>
  </si>
  <si>
    <t>ﾌﾘｶﾞﾅ</t>
    <phoneticPr fontId="1"/>
  </si>
  <si>
    <t>学年</t>
    <rPh sb="0" eb="2">
      <t>ガクネン</t>
    </rPh>
    <phoneticPr fontId="1"/>
  </si>
  <si>
    <t>J3</t>
    <phoneticPr fontId="1"/>
  </si>
  <si>
    <t>J2</t>
    <phoneticPr fontId="1"/>
  </si>
  <si>
    <t>M1</t>
    <phoneticPr fontId="1"/>
  </si>
  <si>
    <t>M2</t>
    <phoneticPr fontId="1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</si>
  <si>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</si>
  <si>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</si>
  <si>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</si>
  <si>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</si>
  <si>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</si>
  <si>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</si>
  <si>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</si>
  <si>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</si>
  <si>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</si>
  <si>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</si>
  <si>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</si>
  <si>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</si>
  <si>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</si>
  <si>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</si>
  <si>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</si>
  <si>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</si>
  <si>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</si>
  <si>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</si>
  <si>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</si>
  <si>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</si>
  <si>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</si>
  <si>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</si>
  <si>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</si>
  <si>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</si>
  <si>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</si>
  <si>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</si>
  <si>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</si>
  <si>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</si>
  <si>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</si>
  <si>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</si>
  <si>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</si>
  <si>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</si>
  <si>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</si>
  <si>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</si>
  <si>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</si>
  <si>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</si>
  <si>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</si>
  <si>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</si>
  <si>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</si>
  <si>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</si>
  <si>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</si>
  <si>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</si>
  <si>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</si>
  <si>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</si>
  <si>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</si>
  <si>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</si>
  <si>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</si>
  <si>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</t>
    <rPh sb="0" eb="4">
      <t>トドウフケン</t>
    </rPh>
    <phoneticPr fontId="1"/>
  </si>
  <si>
    <t>道北</t>
  </si>
  <si>
    <t>札幌</t>
  </si>
  <si>
    <t>道南</t>
  </si>
  <si>
    <t>釧路地方</t>
  </si>
  <si>
    <t>空知</t>
  </si>
  <si>
    <t>室蘭地方</t>
  </si>
  <si>
    <t>道央</t>
  </si>
  <si>
    <t>オホーツク</t>
  </si>
  <si>
    <t>苫小牧</t>
  </si>
  <si>
    <t>十勝</t>
  </si>
  <si>
    <t>小樽後志</t>
  </si>
  <si>
    <t>北海道</t>
    <rPh sb="0" eb="3">
      <t>ホッカイドウ</t>
    </rPh>
    <phoneticPr fontId="1"/>
  </si>
  <si>
    <t>所属陸協</t>
    <rPh sb="0" eb="2">
      <t>ショゾク</t>
    </rPh>
    <rPh sb="2" eb="4">
      <t>リクキョウ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</si>
  <si>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</si>
  <si>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</si>
  <si>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100m</t>
    <phoneticPr fontId="1"/>
  </si>
  <si>
    <t>200m</t>
    <phoneticPr fontId="1"/>
  </si>
  <si>
    <t>400m</t>
    <phoneticPr fontId="1"/>
  </si>
  <si>
    <t>800m</t>
    <phoneticPr fontId="1"/>
  </si>
  <si>
    <t>1500m</t>
    <phoneticPr fontId="1"/>
  </si>
  <si>
    <t>5000m</t>
    <phoneticPr fontId="1"/>
  </si>
  <si>
    <t>10000m</t>
    <phoneticPr fontId="1"/>
  </si>
  <si>
    <t>100mH</t>
    <phoneticPr fontId="1"/>
  </si>
  <si>
    <t>110mH</t>
    <phoneticPr fontId="1"/>
  </si>
  <si>
    <t>400mH</t>
    <phoneticPr fontId="1"/>
  </si>
  <si>
    <t>3000mSC</t>
    <phoneticPr fontId="1"/>
  </si>
  <si>
    <t>10000mW</t>
    <phoneticPr fontId="1"/>
  </si>
  <si>
    <t>走高跳</t>
    <phoneticPr fontId="1"/>
  </si>
  <si>
    <t>棒高跳</t>
    <phoneticPr fontId="1"/>
  </si>
  <si>
    <t>走幅跳</t>
    <phoneticPr fontId="1"/>
  </si>
  <si>
    <t>三段跳</t>
    <phoneticPr fontId="1"/>
  </si>
  <si>
    <t>砲丸投</t>
    <phoneticPr fontId="1"/>
  </si>
  <si>
    <t>円盤投</t>
    <phoneticPr fontId="1"/>
  </si>
  <si>
    <t>ﾊﾝﾏｰ投</t>
    <phoneticPr fontId="1"/>
  </si>
  <si>
    <t>やり投</t>
    <phoneticPr fontId="1"/>
  </si>
  <si>
    <t>性別</t>
    <rPh sb="0" eb="2">
      <t>セイベツ</t>
    </rPh>
    <phoneticPr fontId="1"/>
  </si>
  <si>
    <t>男400mR</t>
    <rPh sb="0" eb="1">
      <t>オトコ</t>
    </rPh>
    <phoneticPr fontId="1"/>
  </si>
  <si>
    <t>女400mR</t>
    <rPh sb="0" eb="1">
      <t>オンナ</t>
    </rPh>
    <phoneticPr fontId="1"/>
  </si>
  <si>
    <t>男1600mR</t>
    <rPh sb="0" eb="1">
      <t>オトコ</t>
    </rPh>
    <phoneticPr fontId="1"/>
  </si>
  <si>
    <t>女1600mR</t>
    <rPh sb="0" eb="1">
      <t>オンナ</t>
    </rPh>
    <phoneticPr fontId="1"/>
  </si>
  <si>
    <t>リストから選択</t>
    <rPh sb="5" eb="7">
      <t>センタク</t>
    </rPh>
    <phoneticPr fontId="1"/>
  </si>
  <si>
    <t>リストから選択（直接入力も可能）</t>
    <rPh sb="5" eb="7">
      <t>センタク</t>
    </rPh>
    <rPh sb="8" eb="10">
      <t>チョクセツ</t>
    </rPh>
    <rPh sb="10" eb="12">
      <t>ニュウリョク</t>
    </rPh>
    <rPh sb="13" eb="15">
      <t>カノウ</t>
    </rPh>
    <phoneticPr fontId="1"/>
  </si>
  <si>
    <t>直接入力（注意点①を参照）</t>
    <rPh sb="0" eb="2">
      <t>チョクセツ</t>
    </rPh>
    <rPh sb="2" eb="4">
      <t>ニュウリョク</t>
    </rPh>
    <rPh sb="5" eb="7">
      <t>チュウイ</t>
    </rPh>
    <rPh sb="7" eb="8">
      <t>テン</t>
    </rPh>
    <rPh sb="10" eb="12">
      <t>サンショウ</t>
    </rPh>
    <phoneticPr fontId="1"/>
  </si>
  <si>
    <r>
      <t>所属名
下段</t>
    </r>
    <r>
      <rPr>
        <sz val="9"/>
        <color theme="1"/>
        <rFont val="ＭＳ ゴシック"/>
        <family val="3"/>
        <charset val="128"/>
      </rPr>
      <t>（ﾌﾘｶﾞﾅ）</t>
    </r>
    <rPh sb="0" eb="2">
      <t>ショゾク</t>
    </rPh>
    <rPh sb="2" eb="3">
      <t>メイ</t>
    </rPh>
    <rPh sb="4" eb="6">
      <t>ゲダン</t>
    </rPh>
    <phoneticPr fontId="1"/>
  </si>
  <si>
    <t>区分</t>
    <rPh sb="0" eb="2">
      <t>クブン</t>
    </rPh>
    <phoneticPr fontId="1"/>
  </si>
  <si>
    <t>中学</t>
    <rPh sb="0" eb="2">
      <t>チュウガク</t>
    </rPh>
    <phoneticPr fontId="1"/>
  </si>
  <si>
    <t>高校</t>
    <rPh sb="0" eb="2">
      <t>コウコウ</t>
    </rPh>
    <phoneticPr fontId="1"/>
  </si>
  <si>
    <t>一般</t>
    <rPh sb="0" eb="2">
      <t>イッパン</t>
    </rPh>
    <phoneticPr fontId="1"/>
  </si>
  <si>
    <t>様式２</t>
    <rPh sb="0" eb="1">
      <t>ヨウシキ</t>
    </rPh>
    <phoneticPr fontId="1"/>
  </si>
  <si>
    <t>様式2-1</t>
    <phoneticPr fontId="1"/>
  </si>
  <si>
    <t>所属団体（個人）種目別参加人数</t>
    <phoneticPr fontId="1"/>
  </si>
  <si>
    <t>合計人数</t>
    <rPh sb="0" eb="2">
      <t>ゴウケイ</t>
    </rPh>
    <rPh sb="2" eb="4">
      <t>ニンズウ</t>
    </rPh>
    <phoneticPr fontId="6"/>
  </si>
  <si>
    <t>100m</t>
  </si>
  <si>
    <t>200m</t>
  </si>
  <si>
    <t>10000m</t>
  </si>
  <si>
    <t>110mH</t>
  </si>
  <si>
    <t>400mH</t>
  </si>
  <si>
    <t>3000mSC</t>
  </si>
  <si>
    <t>4×100mR</t>
  </si>
  <si>
    <t>4×400mR</t>
  </si>
  <si>
    <t>走高跳</t>
  </si>
  <si>
    <t>棒高跳</t>
  </si>
  <si>
    <t>走幅跳</t>
  </si>
  <si>
    <t>三段跳</t>
  </si>
  <si>
    <t>砲丸投</t>
  </si>
  <si>
    <t>円盤投</t>
  </si>
  <si>
    <t>ﾊﾝﾏｰ投</t>
  </si>
  <si>
    <t>やり投</t>
  </si>
  <si>
    <t>七種競技</t>
  </si>
  <si>
    <t>十種競技</t>
  </si>
  <si>
    <t>〈男子〉</t>
    <rPh sb="1" eb="3">
      <t>ダンシ</t>
    </rPh>
    <phoneticPr fontId="6"/>
  </si>
  <si>
    <t>〈女子〉</t>
    <rPh sb="1" eb="3">
      <t>ジョシ</t>
    </rPh>
    <phoneticPr fontId="6"/>
  </si>
  <si>
    <t>第1希望審判</t>
    <rPh sb="0" eb="1">
      <t>ダイ</t>
    </rPh>
    <rPh sb="2" eb="4">
      <t>キボウ</t>
    </rPh>
    <rPh sb="4" eb="6">
      <t>シンパン</t>
    </rPh>
    <phoneticPr fontId="6"/>
  </si>
  <si>
    <t>第2希望審判</t>
    <rPh sb="0" eb="1">
      <t>ダイ</t>
    </rPh>
    <rPh sb="2" eb="4">
      <t>キボウ</t>
    </rPh>
    <rPh sb="4" eb="6">
      <t>シンパン</t>
    </rPh>
    <phoneticPr fontId="6"/>
  </si>
  <si>
    <t>様式2-2</t>
    <phoneticPr fontId="1"/>
  </si>
  <si>
    <t>審判申込名簿</t>
    <phoneticPr fontId="1"/>
  </si>
  <si>
    <t>【種目別参加人数・納金表・審判名簿】</t>
    <rPh sb="1" eb="4">
      <t>シュモクベツ</t>
    </rPh>
    <rPh sb="4" eb="6">
      <t>サンカ</t>
    </rPh>
    <rPh sb="6" eb="8">
      <t>ニンズウ</t>
    </rPh>
    <rPh sb="9" eb="11">
      <t>ノウキン</t>
    </rPh>
    <rPh sb="11" eb="12">
      <t>ヒョウ</t>
    </rPh>
    <rPh sb="13" eb="15">
      <t>シンパン</t>
    </rPh>
    <rPh sb="15" eb="17">
      <t>メイボ</t>
    </rPh>
    <phoneticPr fontId="6"/>
  </si>
  <si>
    <t>所属団体（個人）別納金表</t>
    <phoneticPr fontId="1"/>
  </si>
  <si>
    <t>円</t>
    <rPh sb="0" eb="1">
      <t>エン</t>
    </rPh>
    <phoneticPr fontId="6"/>
  </si>
  <si>
    <t>＝</t>
    <phoneticPr fontId="6"/>
  </si>
  <si>
    <t>名</t>
    <rPh sb="0" eb="1">
      <t>メイ</t>
    </rPh>
    <phoneticPr fontId="6"/>
  </si>
  <si>
    <t>×</t>
    <phoneticPr fontId="6"/>
  </si>
  <si>
    <t>男子</t>
    <rPh sb="0" eb="2">
      <t>ダンシ</t>
    </rPh>
    <phoneticPr fontId="6"/>
  </si>
  <si>
    <t>１種目</t>
    <rPh sb="1" eb="3">
      <t>シュモク</t>
    </rPh>
    <phoneticPr fontId="6"/>
  </si>
  <si>
    <t>２種目</t>
    <rPh sb="1" eb="3">
      <t>シュモク</t>
    </rPh>
    <phoneticPr fontId="6"/>
  </si>
  <si>
    <t>リレー</t>
    <phoneticPr fontId="6"/>
  </si>
  <si>
    <t>ﾅﾝﾊﾞｰｶｰﾄﾞ</t>
    <phoneticPr fontId="6"/>
  </si>
  <si>
    <t>女子</t>
    <rPh sb="0" eb="2">
      <t>ジョシ</t>
    </rPh>
    <phoneticPr fontId="6"/>
  </si>
  <si>
    <t>合計金額</t>
    <rPh sb="0" eb="2">
      <t>ゴウケイ</t>
    </rPh>
    <rPh sb="2" eb="4">
      <t>キンガク</t>
    </rPh>
    <phoneticPr fontId="6"/>
  </si>
  <si>
    <t>様式2-3</t>
    <phoneticPr fontId="1"/>
  </si>
  <si>
    <t>種目①</t>
    <rPh sb="0" eb="2">
      <t>シュモク</t>
    </rPh>
    <phoneticPr fontId="1"/>
  </si>
  <si>
    <t>種目②</t>
    <rPh sb="0" eb="2">
      <t>シュモク</t>
    </rPh>
    <phoneticPr fontId="1"/>
  </si>
  <si>
    <t>男</t>
    <rPh sb="0" eb="1">
      <t>オトコ</t>
    </rPh>
    <phoneticPr fontId="6"/>
  </si>
  <si>
    <t>女</t>
    <rPh sb="0" eb="1">
      <t>オンナ</t>
    </rPh>
    <phoneticPr fontId="6"/>
  </si>
  <si>
    <t>中学</t>
    <rPh sb="0" eb="2">
      <t>チュウガク</t>
    </rPh>
    <phoneticPr fontId="6"/>
  </si>
  <si>
    <t>高校</t>
    <rPh sb="0" eb="2">
      <t>コウコウ</t>
    </rPh>
    <phoneticPr fontId="6"/>
  </si>
  <si>
    <t>一般</t>
    <rPh sb="0" eb="2">
      <t>イッパン</t>
    </rPh>
    <phoneticPr fontId="6"/>
  </si>
  <si>
    <t>種目カウント</t>
    <rPh sb="0" eb="2">
      <t>シュモク</t>
    </rPh>
    <phoneticPr fontId="1"/>
  </si>
  <si>
    <t>ﾁｰﾑ</t>
    <phoneticPr fontId="6"/>
  </si>
  <si>
    <t>男子</t>
    <rPh sb="0" eb="2">
      <t>ダンシ</t>
    </rPh>
    <phoneticPr fontId="1"/>
  </si>
  <si>
    <t>女子</t>
    <rPh sb="0" eb="2">
      <t>ジョシ</t>
    </rPh>
    <phoneticPr fontId="1"/>
  </si>
  <si>
    <t>○○○○－○○－○○○○</t>
    <phoneticPr fontId="1"/>
  </si>
  <si>
    <t>○○○－○○○○－○○○○</t>
    <phoneticPr fontId="1"/>
  </si>
  <si>
    <t>高校</t>
    <rPh sb="0" eb="2">
      <t>コウコウ</t>
    </rPh>
    <phoneticPr fontId="1"/>
  </si>
  <si>
    <t>様式３</t>
    <rPh sb="0" eb="2">
      <t>ヨウシキ</t>
    </rPh>
    <phoneticPr fontId="1"/>
  </si>
  <si>
    <t>混成競技参加者　種目別記録表</t>
    <rPh sb="0" eb="2">
      <t>コンセイ</t>
    </rPh>
    <rPh sb="2" eb="4">
      <t>キョウギ</t>
    </rPh>
    <rPh sb="4" eb="7">
      <t>サンカシャ</t>
    </rPh>
    <rPh sb="8" eb="11">
      <t>シュモクベツ</t>
    </rPh>
    <rPh sb="11" eb="13">
      <t>キロク</t>
    </rPh>
    <rPh sb="13" eb="14">
      <t>ヒョウ</t>
    </rPh>
    <phoneticPr fontId="1"/>
  </si>
  <si>
    <t>100m</t>
    <phoneticPr fontId="1"/>
  </si>
  <si>
    <t>記録</t>
    <rPh sb="0" eb="2">
      <t>キロク</t>
    </rPh>
    <phoneticPr fontId="1"/>
  </si>
  <si>
    <t>風</t>
    <rPh sb="0" eb="1">
      <t>カゼ</t>
    </rPh>
    <phoneticPr fontId="1"/>
  </si>
  <si>
    <t>得点</t>
    <rPh sb="0" eb="2">
      <t>トクテン</t>
    </rPh>
    <phoneticPr fontId="1"/>
  </si>
  <si>
    <t>走幅跳</t>
    <rPh sb="0" eb="1">
      <t>ハシ</t>
    </rPh>
    <rPh sb="1" eb="3">
      <t>ハバト</t>
    </rPh>
    <phoneticPr fontId="1"/>
  </si>
  <si>
    <t>砲丸投</t>
    <rPh sb="0" eb="3">
      <t>ホウガンナ</t>
    </rPh>
    <phoneticPr fontId="1"/>
  </si>
  <si>
    <t>400m</t>
    <phoneticPr fontId="1"/>
  </si>
  <si>
    <t>110mH</t>
    <phoneticPr fontId="1"/>
  </si>
  <si>
    <t>やり投</t>
    <rPh sb="2" eb="3">
      <t>ナ</t>
    </rPh>
    <phoneticPr fontId="1"/>
  </si>
  <si>
    <t>走高跳</t>
    <rPh sb="0" eb="1">
      <t>ハシ</t>
    </rPh>
    <rPh sb="1" eb="3">
      <t>タカト</t>
    </rPh>
    <phoneticPr fontId="1"/>
  </si>
  <si>
    <t>1500m</t>
    <phoneticPr fontId="1"/>
  </si>
  <si>
    <t>円盤投</t>
    <rPh sb="0" eb="3">
      <t>エンバンナ</t>
    </rPh>
    <phoneticPr fontId="1"/>
  </si>
  <si>
    <t>棒高跳</t>
    <rPh sb="0" eb="1">
      <t>ボウ</t>
    </rPh>
    <rPh sb="1" eb="3">
      <t>タカト</t>
    </rPh>
    <phoneticPr fontId="1"/>
  </si>
  <si>
    <t>合計得点</t>
    <rPh sb="0" eb="2">
      <t>ゴウケイ</t>
    </rPh>
    <rPh sb="2" eb="4">
      <t>トクテン</t>
    </rPh>
    <phoneticPr fontId="1"/>
  </si>
  <si>
    <t>100mH</t>
    <phoneticPr fontId="1"/>
  </si>
  <si>
    <t>走高跳</t>
    <rPh sb="0" eb="1">
      <t>ハシ</t>
    </rPh>
    <rPh sb="1" eb="3">
      <t>タカトビ</t>
    </rPh>
    <phoneticPr fontId="1"/>
  </si>
  <si>
    <t>200m</t>
    <phoneticPr fontId="1"/>
  </si>
  <si>
    <t>走幅跳</t>
    <rPh sb="0" eb="1">
      <t>ハシ</t>
    </rPh>
    <rPh sb="1" eb="2">
      <t>ハバ</t>
    </rPh>
    <rPh sb="2" eb="3">
      <t>チョウ</t>
    </rPh>
    <phoneticPr fontId="1"/>
  </si>
  <si>
    <t>800m</t>
    <phoneticPr fontId="1"/>
  </si>
  <si>
    <t>生年</t>
    <rPh sb="0" eb="2">
      <t>セイネン</t>
    </rPh>
    <phoneticPr fontId="1"/>
  </si>
  <si>
    <t>生年</t>
    <rPh sb="0" eb="2">
      <t>セイネン</t>
    </rPh>
    <phoneticPr fontId="1"/>
  </si>
  <si>
    <t>5.05.00</t>
    <phoneticPr fontId="1"/>
  </si>
  <si>
    <t>様式4</t>
    <rPh sb="0" eb="2">
      <t>ヨウシキ</t>
    </rPh>
    <phoneticPr fontId="1"/>
  </si>
  <si>
    <t>陸協</t>
    <rPh sb="0" eb="2">
      <t>リクキョウ</t>
    </rPh>
    <phoneticPr fontId="1"/>
  </si>
  <si>
    <t>所属</t>
    <rPh sb="0" eb="2">
      <t>ショゾク</t>
    </rPh>
    <phoneticPr fontId="1"/>
  </si>
  <si>
    <t>学年</t>
    <rPh sb="0" eb="1">
      <t>マナブ</t>
    </rPh>
    <rPh sb="1" eb="2">
      <t>ネン</t>
    </rPh>
    <phoneticPr fontId="1"/>
  </si>
  <si>
    <t>ﾓﾐｼﾞ ﾊﾅｺ</t>
    <phoneticPr fontId="1"/>
  </si>
  <si>
    <t>直接入力
　（半角カタカナ。性と名の間は半角スペース）</t>
    <rPh sb="0" eb="2">
      <t>チョクセツ</t>
    </rPh>
    <rPh sb="2" eb="4">
      <t>ニュウリョク</t>
    </rPh>
    <rPh sb="7" eb="9">
      <t>ハンカク</t>
    </rPh>
    <rPh sb="14" eb="15">
      <t>セイ</t>
    </rPh>
    <rPh sb="16" eb="17">
      <t>ナ</t>
    </rPh>
    <rPh sb="18" eb="19">
      <t>アイダ</t>
    </rPh>
    <rPh sb="20" eb="22">
      <t>ハンカク</t>
    </rPh>
    <phoneticPr fontId="1"/>
  </si>
  <si>
    <t>北海　太郎</t>
    <rPh sb="0" eb="2">
      <t>ホッカイ</t>
    </rPh>
    <rPh sb="3" eb="5">
      <t>タロウ</t>
    </rPh>
    <phoneticPr fontId="1"/>
  </si>
  <si>
    <t>紅葉　花子</t>
    <rPh sb="0" eb="2">
      <t>コウヨウ</t>
    </rPh>
    <rPh sb="3" eb="5">
      <t>ハナコ</t>
    </rPh>
    <phoneticPr fontId="1"/>
  </si>
  <si>
    <t>宮城</t>
    <rPh sb="0" eb="2">
      <t>ミヤギ</t>
    </rPh>
    <phoneticPr fontId="1"/>
  </si>
  <si>
    <t>+1.3</t>
    <phoneticPr fontId="1"/>
  </si>
  <si>
    <t>十種競技ベスト記録（プログラム編成上の資料になります。入力の仕方は様式１に準じます）</t>
    <rPh sb="0" eb="2">
      <t>ジッシュ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rPh sb="27" eb="29">
      <t>ニュウリョク</t>
    </rPh>
    <rPh sb="30" eb="32">
      <t>シカタ</t>
    </rPh>
    <rPh sb="33" eb="35">
      <t>ヨウシキ</t>
    </rPh>
    <rPh sb="37" eb="38">
      <t>ジュン</t>
    </rPh>
    <phoneticPr fontId="1"/>
  </si>
  <si>
    <t>七種競技ベスト記録（プログラム編成上の資料になります。入力の仕方は様式１に準じます）</t>
    <rPh sb="0" eb="1">
      <t>ナナ</t>
    </rPh>
    <rPh sb="1" eb="2">
      <t>シュ</t>
    </rPh>
    <rPh sb="2" eb="4">
      <t>キョウギ</t>
    </rPh>
    <rPh sb="7" eb="9">
      <t>キロク</t>
    </rPh>
    <rPh sb="15" eb="17">
      <t>ヘンセイ</t>
    </rPh>
    <rPh sb="17" eb="18">
      <t>ジョウ</t>
    </rPh>
    <rPh sb="19" eb="21">
      <t>シリョウ</t>
    </rPh>
    <phoneticPr fontId="1"/>
  </si>
  <si>
    <t>300m</t>
    <phoneticPr fontId="1"/>
  </si>
  <si>
    <t>300mH</t>
    <phoneticPr fontId="1"/>
  </si>
  <si>
    <t>300m</t>
    <phoneticPr fontId="1"/>
  </si>
  <si>
    <t>400m</t>
    <phoneticPr fontId="6"/>
  </si>
  <si>
    <t>300m</t>
    <phoneticPr fontId="6"/>
  </si>
  <si>
    <t>300mH</t>
    <phoneticPr fontId="6"/>
  </si>
  <si>
    <t>リストから選択(クラブチームから参加する中学生はJ＋学年、院生はM＋数字を選択）</t>
    <rPh sb="5" eb="7">
      <t>センタク</t>
    </rPh>
    <rPh sb="16" eb="18">
      <t>サンカ</t>
    </rPh>
    <rPh sb="20" eb="23">
      <t>チュウガクセイ</t>
    </rPh>
    <rPh sb="26" eb="28">
      <t>ガクネン</t>
    </rPh>
    <rPh sb="29" eb="31">
      <t>インセイ</t>
    </rPh>
    <rPh sb="34" eb="36">
      <t>スウジ</t>
    </rPh>
    <rPh sb="37" eb="39">
      <t>センタク</t>
    </rPh>
    <phoneticPr fontId="1"/>
  </si>
  <si>
    <t>R3釧根記録会</t>
    <rPh sb="2" eb="4">
      <t>センコン</t>
    </rPh>
    <rPh sb="4" eb="6">
      <t>キロク</t>
    </rPh>
    <rPh sb="6" eb="7">
      <t>カイ</t>
    </rPh>
    <phoneticPr fontId="1"/>
  </si>
  <si>
    <t>R1釧路春季選手権</t>
    <rPh sb="2" eb="4">
      <t>クシロ</t>
    </rPh>
    <rPh sb="4" eb="6">
      <t>シュンキ</t>
    </rPh>
    <rPh sb="6" eb="9">
      <t>センシュケン</t>
    </rPh>
    <phoneticPr fontId="1"/>
  </si>
  <si>
    <t>直接入力
（注意点②を参照）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</si>
  <si>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直接入力
（注意点③を参照）</t>
    <rPh sb="0" eb="2">
      <t>チョクセツ</t>
    </rPh>
    <rPh sb="2" eb="4">
      <t>ニュウリョク</t>
    </rPh>
    <rPh sb="6" eb="8">
      <t>チュウイ</t>
    </rPh>
    <rPh sb="8" eb="9">
      <t>テン</t>
    </rPh>
    <rPh sb="11" eb="13">
      <t>サンショウ</t>
    </rPh>
    <phoneticPr fontId="1"/>
  </si>
  <si>
    <t>↑個人の記録と同様に「43.56」「3.35.60」のようにピリオドで入力してください↑</t>
    <rPh sb="1" eb="3">
      <t>コジン</t>
    </rPh>
    <rPh sb="4" eb="6">
      <t>キロク</t>
    </rPh>
    <rPh sb="7" eb="9">
      <t>ドウヨウ</t>
    </rPh>
    <rPh sb="35" eb="37">
      <t>ニュウリョク</t>
    </rPh>
    <phoneticPr fontId="1"/>
  </si>
  <si>
    <t>直接入力
（大会の年度を入れてください）</t>
    <rPh sb="0" eb="2">
      <t>チョクセツ</t>
    </rPh>
    <rPh sb="2" eb="4">
      <t>ニュウリョク</t>
    </rPh>
    <rPh sb="6" eb="8">
      <t>タイカイ</t>
    </rPh>
    <rPh sb="9" eb="11">
      <t>ネンド</t>
    </rPh>
    <rPh sb="12" eb="13">
      <t>イ</t>
    </rPh>
    <phoneticPr fontId="1"/>
  </si>
  <si>
    <t>例</t>
    <rPh sb="0" eb="1">
      <t>レイ</t>
    </rPh>
    <phoneticPr fontId="1"/>
  </si>
  <si>
    <t>R○+大会名</t>
    <rPh sb="3" eb="5">
      <t>タイカイ</t>
    </rPh>
    <rPh sb="5" eb="6">
      <t>メイ</t>
    </rPh>
    <phoneticPr fontId="1"/>
  </si>
  <si>
    <t>区分</t>
    <rPh sb="0" eb="2">
      <t>クブン</t>
    </rPh>
    <phoneticPr fontId="1"/>
  </si>
  <si>
    <t>種目数</t>
    <rPh sb="0" eb="2">
      <t>シュモク</t>
    </rPh>
    <rPh sb="2" eb="3">
      <t>スウ</t>
    </rPh>
    <phoneticPr fontId="1"/>
  </si>
  <si>
    <t>男４継</t>
    <rPh sb="0" eb="1">
      <t>オトコ</t>
    </rPh>
    <rPh sb="2" eb="3">
      <t>ケイ</t>
    </rPh>
    <phoneticPr fontId="1"/>
  </si>
  <si>
    <t>女４継</t>
    <rPh sb="0" eb="1">
      <t>オンナ</t>
    </rPh>
    <rPh sb="2" eb="3">
      <t>ケイ</t>
    </rPh>
    <phoneticPr fontId="1"/>
  </si>
  <si>
    <t>男マイル</t>
    <rPh sb="0" eb="1">
      <t>オトコ</t>
    </rPh>
    <phoneticPr fontId="1"/>
  </si>
  <si>
    <t>女マイル</t>
    <rPh sb="0" eb="1">
      <t>オンナ</t>
    </rPh>
    <phoneticPr fontId="1"/>
  </si>
  <si>
    <t>記録</t>
    <rPh sb="0" eb="2">
      <t>キロク</t>
    </rPh>
    <phoneticPr fontId="1"/>
  </si>
  <si>
    <t>R○+大会名</t>
    <rPh sb="3" eb="5">
      <t>タイカイ</t>
    </rPh>
    <rPh sb="5" eb="6">
      <t>メイ</t>
    </rPh>
    <phoneticPr fontId="1"/>
  </si>
  <si>
    <t>下記の表の「性別」B列から「記録」R列までの人数分をコピーして、「電子データ２」の様式５へ貼り付けます。</t>
    <rPh sb="0" eb="2">
      <t>カキ</t>
    </rPh>
    <rPh sb="3" eb="4">
      <t>ヒョウ</t>
    </rPh>
    <rPh sb="6" eb="8">
      <t>セイベツ</t>
    </rPh>
    <rPh sb="10" eb="11">
      <t>レツ</t>
    </rPh>
    <rPh sb="14" eb="16">
      <t>キロク</t>
    </rPh>
    <rPh sb="18" eb="19">
      <t>レツ</t>
    </rPh>
    <rPh sb="22" eb="24">
      <t>ニンズウ</t>
    </rPh>
    <rPh sb="24" eb="25">
      <t>ブン</t>
    </rPh>
    <rPh sb="33" eb="35">
      <t>デンシ</t>
    </rPh>
    <rPh sb="41" eb="43">
      <t>ヨウシキ</t>
    </rPh>
    <rPh sb="45" eb="46">
      <t>ハ</t>
    </rPh>
    <rPh sb="47" eb="48">
      <t>ツ</t>
    </rPh>
    <phoneticPr fontId="1"/>
  </si>
  <si>
    <t>第９５回　北海道陸上競技選手権大会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</si>
  <si>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十勝学園高</t>
    <rPh sb="0" eb="4">
      <t xml:space="preserve">トカチガクエン </t>
    </rPh>
    <rPh sb="4" eb="5">
      <t xml:space="preserve">コウ </t>
    </rPh>
    <phoneticPr fontId="1"/>
  </si>
  <si>
    <t>ﾄｶﾁｶﾞｸｴﾝｺｳ</t>
    <phoneticPr fontId="1"/>
  </si>
  <si>
    <t>十勝</t>
    <rPh sb="0" eb="2">
      <t xml:space="preserve">トカチ </t>
    </rPh>
    <phoneticPr fontId="1"/>
  </si>
  <si>
    <t>第９５回　北海道陸上競技選手権大会　所属陸協データへ貼付用</t>
    <rPh sb="0" eb="1">
      <t>ダイ</t>
    </rPh>
    <rPh sb="3" eb="4">
      <t>カイ</t>
    </rPh>
    <rPh sb="5" eb="8">
      <t>ホッカイドウ</t>
    </rPh>
    <rPh sb="8" eb="10">
      <t>リクジョウ</t>
    </rPh>
    <rPh sb="10" eb="12">
      <t>キョウギ</t>
    </rPh>
    <rPh sb="12" eb="15">
      <t>センシュケン</t>
    </rPh>
    <rPh sb="15" eb="17">
      <t>タイカイ</t>
    </rPh>
    <phoneticPr fontId="1"/>
  </si>
  <si>
    <t>小計</t>
    <rPh sb="0" eb="1">
      <t xml:space="preserve">ショウケイ </t>
    </rPh>
    <phoneticPr fontId="6"/>
  </si>
  <si>
    <t>前選手権者</t>
    <rPh sb="0" eb="1">
      <t xml:space="preserve">ゼｎ </t>
    </rPh>
    <rPh sb="1" eb="5">
      <t xml:space="preserve">センシュケンジャ </t>
    </rPh>
    <phoneticPr fontId="3"/>
  </si>
  <si>
    <t>前選手権者</t>
    <rPh sb="0" eb="1">
      <t xml:space="preserve">ゼｎ </t>
    </rPh>
    <rPh sb="1" eb="4">
      <t xml:space="preserve">ゼンセンシュケンジャ </t>
    </rPh>
    <rPh sb="4" eb="5">
      <t xml:space="preserve">シャ </t>
    </rPh>
    <phoneticPr fontId="1"/>
  </si>
  <si>
    <t>○</t>
    <phoneticPr fontId="1"/>
  </si>
  <si>
    <t>直接入力
（前選手権者には○を入力）</t>
    <rPh sb="0" eb="4">
      <t xml:space="preserve">チョクセツニュウリョク </t>
    </rPh>
    <rPh sb="6" eb="7">
      <t xml:space="preserve">ゼｎ </t>
    </rPh>
    <rPh sb="7" eb="11">
      <t xml:space="preserve">センシュケンジャ </t>
    </rPh>
    <rPh sb="15" eb="17">
      <t xml:space="preserve">ニュウリョク </t>
    </rPh>
    <phoneticPr fontId="1"/>
  </si>
  <si>
    <t>前選手権者</t>
    <rPh sb="0" eb="1">
      <t xml:space="preserve">ゼン </t>
    </rPh>
    <rPh sb="1" eb="4">
      <t xml:space="preserve">センシュケン </t>
    </rPh>
    <rPh sb="4" eb="5">
      <t xml:space="preserve">シャ </t>
    </rPh>
    <phoneticPr fontId="1"/>
  </si>
  <si>
    <t>前大会(R3年度)選手権者の無料分金額を手入力→</t>
    <rPh sb="0" eb="3">
      <t xml:space="preserve">ゼンタイカイ </t>
    </rPh>
    <rPh sb="6" eb="8">
      <t xml:space="preserve">ネンド </t>
    </rPh>
    <rPh sb="9" eb="13">
      <t xml:space="preserve">センシュケンジャ </t>
    </rPh>
    <rPh sb="14" eb="17">
      <t xml:space="preserve">ムリョウブｎ </t>
    </rPh>
    <rPh sb="17" eb="19">
      <t xml:space="preserve">キンガクヲ </t>
    </rPh>
    <rPh sb="20" eb="23">
      <t xml:space="preserve">テニュウリョク 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</si>
</sst>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6" formatCode="&quot;¥&quot;#,##0;[Red]&quot;¥&quot;\-#,##0"/>
    <numFmt numFmtId="176" formatCode="#,##0;\-#,##0;&quot;-&quot;"/>
  </numFmts>
  <fonts count="5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0"/>
      <color indexed="8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sz val="10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color theme="1"/>
      <name val="ＭＳ ゴシック"/>
      <family val="3"/>
      <charset val="128"/>
    </font>
    <font>
      <b/>
      <sz val="24"/>
      <color theme="0"/>
      <name val="ＭＳ ゴシック"/>
      <family val="3"/>
      <charset val="128"/>
    </font>
    <font>
      <sz val="22"/>
      <color theme="1"/>
      <name val="ＭＳ ゴシック"/>
      <family val="3"/>
      <charset val="128"/>
    </font>
    <font>
      <b/>
      <sz val="22"/>
      <color theme="1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b/>
      <sz val="10"/>
      <color theme="1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b/>
      <sz val="16"/>
      <color theme="0"/>
      <name val="ＭＳ ゴシック"/>
      <family val="3"/>
      <charset val="128"/>
    </font>
    <font>
      <sz val="8"/>
      <name val="ＭＳ 明朝"/>
      <family val="1"/>
      <charset val="128"/>
    </font>
    <font>
      <sz val="10"/>
      <color theme="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20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color rgb="FFFF0000"/>
      <name val="ＭＳ 明朝"/>
      <family val="1"/>
      <charset val="128"/>
    </font>
    <font>
      <sz val="18"/>
      <color theme="1"/>
      <name val="ＤＦＧ平成ゴシック体W7"/>
      <family val="3"/>
      <charset val="128"/>
    </font>
    <font>
      <b/>
      <i/>
      <sz val="14"/>
      <color theme="1"/>
      <name val="ＭＳ Ｐゴシック"/>
      <family val="3"/>
      <charset val="128"/>
      <scheme val="minor"/>
    </font>
    <font>
      <b/>
      <i/>
      <sz val="14"/>
      <color rgb="FFFF0000"/>
      <name val="ＭＳ Ｐゴシック"/>
      <family val="3"/>
      <charset val="128"/>
      <scheme val="minor"/>
    </font>
    <font>
      <i/>
      <sz val="20"/>
      <color theme="1"/>
      <name val="ＤＦＧ平成ゴシック体W7"/>
      <family val="3"/>
      <charset val="128"/>
    </font>
    <font>
      <sz val="12"/>
      <color theme="1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20"/>
      <color theme="0"/>
      <name val="HG創英角ｺﾞｼｯｸUB"/>
      <family val="3"/>
      <charset val="128"/>
    </font>
    <font>
      <sz val="1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10.35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b/>
      <sz val="11"/>
      <color theme="1"/>
      <name val="ＭＳ 明朝"/>
      <family val="1"/>
      <charset val="128"/>
    </font>
    <font>
      <b/>
      <i/>
      <sz val="14"/>
      <color rgb="FFFF0000"/>
      <name val="ＭＳ Ｐ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hair">
        <color theme="1" tint="0.499984740745262"/>
      </left>
      <right style="hair">
        <color theme="1" tint="0.499984740745262"/>
      </right>
      <top/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 style="hair">
        <color auto="1"/>
      </right>
      <top style="thick">
        <color auto="1"/>
      </top>
      <bottom/>
      <diagonal/>
    </border>
    <border>
      <left style="thick">
        <color auto="1"/>
      </left>
      <right style="hair">
        <color auto="1"/>
      </right>
      <top/>
      <bottom style="thick">
        <color auto="1"/>
      </bottom>
      <diagonal/>
    </border>
    <border>
      <left style="hair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/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/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ck">
        <color auto="1"/>
      </bottom>
      <diagonal/>
    </border>
    <border>
      <left/>
      <right style="hair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hair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/>
      <top style="thick">
        <color auto="1"/>
      </top>
      <bottom style="hair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ck">
        <color auto="1"/>
      </top>
      <bottom style="hair">
        <color auto="1"/>
      </bottom>
      <diagonal/>
    </border>
    <border>
      <left/>
      <right/>
      <top style="hair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/>
    <xf numFmtId="6" fontId="5" fillId="0" borderId="0" applyFont="0" applyFill="0" applyBorder="0" applyAlignment="0" applyProtection="0"/>
    <xf numFmtId="176" fontId="8" fillId="0" borderId="0" applyFill="0" applyBorder="0" applyAlignment="0"/>
    <xf numFmtId="0" fontId="9" fillId="0" borderId="0">
      <alignment horizontal="left"/>
    </xf>
    <xf numFmtId="0" fontId="10" fillId="0" borderId="9" applyNumberFormat="0" applyAlignment="0" applyProtection="0">
      <alignment horizontal="left" vertical="center"/>
    </xf>
    <xf numFmtId="0" fontId="10" fillId="0" borderId="11">
      <alignment horizontal="left" vertical="center"/>
    </xf>
    <xf numFmtId="0" fontId="11" fillId="0" borderId="0"/>
    <xf numFmtId="4" fontId="9" fillId="0" borderId="0">
      <alignment horizontal="right"/>
    </xf>
    <xf numFmtId="4" fontId="12" fillId="0" borderId="0">
      <alignment horizontal="right"/>
    </xf>
    <xf numFmtId="0" fontId="13" fillId="0" borderId="0">
      <alignment horizontal="left"/>
    </xf>
    <xf numFmtId="0" fontId="14" fillId="0" borderId="0">
      <alignment horizontal="center"/>
    </xf>
    <xf numFmtId="0" fontId="5" fillId="0" borderId="0"/>
    <xf numFmtId="0" fontId="5" fillId="0" borderId="0">
      <alignment vertical="center"/>
    </xf>
    <xf numFmtId="0" fontId="15" fillId="0" borderId="0">
      <alignment vertical="center"/>
    </xf>
    <xf numFmtId="0" fontId="16" fillId="0" borderId="0"/>
    <xf numFmtId="38" fontId="37" fillId="0" borderId="0" applyFont="0" applyFill="0" applyBorder="0" applyAlignment="0" applyProtection="0">
      <alignment vertical="center"/>
    </xf>
  </cellStyleXfs>
  <cellXfs count="365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0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24" fillId="0" borderId="0" xfId="0" quotePrefix="1" applyFont="1">
      <alignment vertical="center"/>
    </xf>
    <xf numFmtId="0" fontId="20" fillId="0" borderId="0" xfId="0" quotePrefix="1" applyFont="1">
      <alignment vertical="center"/>
    </xf>
    <xf numFmtId="0" fontId="4" fillId="0" borderId="0" xfId="0" applyFont="1" applyAlignment="1">
      <alignment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10" xfId="0" applyFont="1" applyBorder="1" applyAlignment="1">
      <alignment horizontal="center" vertical="center" shrinkToFit="1"/>
    </xf>
    <xf numFmtId="0" fontId="4" fillId="0" borderId="19" xfId="0" applyFont="1" applyBorder="1" applyAlignment="1">
      <alignment horizontal="center" vertical="center" shrinkToFit="1"/>
    </xf>
    <xf numFmtId="0" fontId="4" fillId="0" borderId="12" xfId="0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2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top"/>
    </xf>
    <xf numFmtId="0" fontId="20" fillId="0" borderId="0" xfId="0" applyFont="1" applyProtection="1">
      <alignment vertical="center"/>
    </xf>
    <xf numFmtId="0" fontId="22" fillId="0" borderId="0" xfId="0" applyFont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4" fillId="0" borderId="0" xfId="0" quotePrefix="1" applyFont="1" applyProtection="1">
      <alignment vertical="center"/>
    </xf>
    <xf numFmtId="0" fontId="20" fillId="0" borderId="0" xfId="0" quotePrefix="1" applyFont="1" applyProtection="1">
      <alignment vertical="center"/>
    </xf>
    <xf numFmtId="0" fontId="20" fillId="0" borderId="0" xfId="0" applyFont="1" applyBorder="1" applyAlignment="1" applyProtection="1">
      <alignment horizontal="center" vertical="center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center" vertical="center" shrinkToFit="1"/>
    </xf>
    <xf numFmtId="0" fontId="2" fillId="0" borderId="1" xfId="0" applyFont="1" applyBorder="1" applyProtection="1">
      <alignment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0" xfId="0" applyFont="1" applyBorder="1" applyProtection="1">
      <alignment vertical="center"/>
    </xf>
    <xf numFmtId="0" fontId="19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horizontal="left" vertical="center" wrapText="1"/>
    </xf>
    <xf numFmtId="0" fontId="4" fillId="0" borderId="10" xfId="0" applyFont="1" applyBorder="1" applyAlignment="1" applyProtection="1">
      <alignment horizontal="center" vertical="center" shrinkToFit="1"/>
      <protection locked="0"/>
    </xf>
    <xf numFmtId="0" fontId="4" fillId="0" borderId="19" xfId="0" applyFont="1" applyBorder="1" applyAlignment="1" applyProtection="1">
      <alignment horizontal="center" vertical="center" shrinkToFit="1"/>
      <protection locked="0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4" fillId="0" borderId="1" xfId="0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5" xfId="0" applyFont="1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horizontal="center" vertical="center" shrinkToFit="1"/>
    </xf>
    <xf numFmtId="0" fontId="27" fillId="0" borderId="0" xfId="0" applyFont="1" applyBorder="1" applyAlignment="1" applyProtection="1">
      <alignment horizontal="center" vertical="center" shrinkToFit="1"/>
    </xf>
    <xf numFmtId="0" fontId="38" fillId="0" borderId="0" xfId="0" applyFont="1" applyAlignment="1" applyProtection="1">
      <alignment horizontal="center" vertical="center" shrinkToFit="1"/>
    </xf>
    <xf numFmtId="0" fontId="0" fillId="0" borderId="0" xfId="0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36" fillId="0" borderId="0" xfId="0" applyFont="1" applyBorder="1" applyAlignment="1" applyProtection="1">
      <alignment horizontal="left" vertical="center" shrinkToFit="1"/>
    </xf>
    <xf numFmtId="0" fontId="0" fillId="0" borderId="0" xfId="0" applyBorder="1" applyAlignment="1" applyProtection="1">
      <alignment horizontal="left" vertical="center" shrinkToFit="1"/>
    </xf>
    <xf numFmtId="0" fontId="36" fillId="0" borderId="0" xfId="0" applyFont="1" applyAlignment="1" applyProtection="1">
      <alignment horizontal="left" vertical="center" shrinkToFit="1"/>
    </xf>
    <xf numFmtId="0" fontId="4" fillId="0" borderId="0" xfId="0" applyFont="1" applyAlignment="1" applyProtection="1">
      <alignment horizontal="center" vertical="center" shrinkToFit="1"/>
    </xf>
    <xf numFmtId="0" fontId="7" fillId="0" borderId="0" xfId="14" applyFont="1" applyBorder="1" applyAlignment="1" applyProtection="1">
      <alignment horizontal="center" vertical="center" shrinkToFit="1"/>
    </xf>
    <xf numFmtId="0" fontId="29" fillId="0" borderId="0" xfId="14" applyFont="1" applyBorder="1" applyAlignment="1" applyProtection="1">
      <alignment horizontal="center" vertical="center" shrinkToFit="1"/>
    </xf>
    <xf numFmtId="0" fontId="36" fillId="0" borderId="0" xfId="0" applyFont="1" applyAlignment="1" applyProtection="1">
      <alignment horizontal="center" vertical="center" shrinkToFit="1"/>
    </xf>
    <xf numFmtId="0" fontId="2" fillId="0" borderId="1" xfId="0" applyFont="1" applyBorder="1" applyAlignment="1" applyProtection="1">
      <alignment horizontal="center" vertical="center"/>
    </xf>
    <xf numFmtId="0" fontId="33" fillId="0" borderId="0" xfId="0" applyFont="1" applyAlignment="1" applyProtection="1">
      <alignment vertical="center" shrinkToFit="1"/>
    </xf>
    <xf numFmtId="0" fontId="49" fillId="0" borderId="0" xfId="0" applyFont="1" applyProtection="1">
      <alignment vertical="center"/>
    </xf>
    <xf numFmtId="0" fontId="2" fillId="0" borderId="10" xfId="0" applyFont="1" applyBorder="1" applyProtection="1">
      <alignment vertical="center"/>
    </xf>
    <xf numFmtId="0" fontId="21" fillId="0" borderId="0" xfId="0" quotePrefix="1" applyFont="1" applyFill="1" applyAlignment="1" applyProtection="1">
      <alignment horizontal="center" vertical="center"/>
    </xf>
    <xf numFmtId="0" fontId="50" fillId="0" borderId="0" xfId="0" applyFont="1" applyFill="1" applyAlignment="1" applyProtection="1">
      <alignment horizontal="center" vertical="center"/>
    </xf>
    <xf numFmtId="0" fontId="2" fillId="0" borderId="0" xfId="0" applyFont="1" applyFill="1" applyProtection="1">
      <alignment vertical="center"/>
    </xf>
    <xf numFmtId="49" fontId="4" fillId="0" borderId="19" xfId="0" applyNumberFormat="1" applyFont="1" applyBorder="1" applyAlignment="1" applyProtection="1">
      <alignment horizontal="center" vertical="center" shrinkToFit="1"/>
      <protection locked="0"/>
    </xf>
    <xf numFmtId="49" fontId="4" fillId="0" borderId="21" xfId="0" applyNumberFormat="1" applyFont="1" applyBorder="1" applyAlignment="1" applyProtection="1">
      <alignment horizontal="center" vertical="center" shrinkToFit="1"/>
      <protection locked="0"/>
    </xf>
    <xf numFmtId="49" fontId="4" fillId="0" borderId="19" xfId="0" applyNumberFormat="1" applyFont="1" applyBorder="1" applyAlignment="1">
      <alignment horizontal="center" vertical="center" shrinkToFit="1"/>
    </xf>
    <xf numFmtId="0" fontId="22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 wrapText="1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19" fillId="3" borderId="1" xfId="0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shrinkToFit="1"/>
    </xf>
    <xf numFmtId="0" fontId="19" fillId="3" borderId="1" xfId="0" quotePrefix="1" applyFont="1" applyFill="1" applyBorder="1" applyAlignment="1" applyProtection="1">
      <alignment horizontal="center" vertical="center"/>
    </xf>
    <xf numFmtId="0" fontId="19" fillId="3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>
      <alignment vertical="center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49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19" fillId="0" borderId="1" xfId="0" applyNumberFormat="1" applyFont="1" applyBorder="1" applyAlignment="1" applyProtection="1">
      <alignment horizontal="center" vertical="center" shrinkToFit="1"/>
      <protection locked="0"/>
    </xf>
    <xf numFmtId="0" fontId="2" fillId="0" borderId="45" xfId="0" applyFont="1" applyBorder="1" applyAlignment="1" applyProtection="1">
      <alignment horizontal="center" vertical="center"/>
      <protection locked="0"/>
    </xf>
    <xf numFmtId="0" fontId="2" fillId="0" borderId="46" xfId="0" applyFont="1" applyBorder="1" applyAlignment="1" applyProtection="1">
      <alignment horizontal="center" vertical="center"/>
      <protection locked="0"/>
    </xf>
    <xf numFmtId="0" fontId="39" fillId="0" borderId="46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 shrinkToFit="1"/>
    </xf>
    <xf numFmtId="0" fontId="2" fillId="3" borderId="12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shrinkToFit="1"/>
    </xf>
    <xf numFmtId="0" fontId="4" fillId="0" borderId="11" xfId="0" applyFont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 applyProtection="1">
      <alignment horizontal="center" vertical="center" shrinkToFit="1"/>
      <protection locked="0"/>
    </xf>
    <xf numFmtId="0" fontId="4" fillId="0" borderId="55" xfId="0" applyFont="1" applyBorder="1" applyAlignment="1" applyProtection="1">
      <alignment horizontal="center" vertical="center" shrinkToFit="1"/>
      <protection locked="0"/>
    </xf>
    <xf numFmtId="0" fontId="2" fillId="3" borderId="57" xfId="0" applyFont="1" applyFill="1" applyBorder="1" applyAlignment="1">
      <alignment horizontal="center" vertical="center"/>
    </xf>
    <xf numFmtId="0" fontId="4" fillId="0" borderId="56" xfId="0" applyFont="1" applyBorder="1" applyAlignment="1">
      <alignment horizontal="center" vertical="center" shrinkToFit="1"/>
    </xf>
    <xf numFmtId="0" fontId="20" fillId="3" borderId="6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 textRotation="255"/>
    </xf>
    <xf numFmtId="0" fontId="2" fillId="3" borderId="6" xfId="0" applyFont="1" applyFill="1" applyBorder="1" applyAlignment="1">
      <alignment horizontal="center" vertical="center" textRotation="255"/>
    </xf>
    <xf numFmtId="0" fontId="2" fillId="3" borderId="10" xfId="0" applyFont="1" applyFill="1" applyBorder="1" applyAlignment="1">
      <alignment horizontal="center" vertical="center" justifyLastLine="1"/>
    </xf>
    <xf numFmtId="0" fontId="20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18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 shrinkToFit="1"/>
    </xf>
    <xf numFmtId="0" fontId="21" fillId="2" borderId="1" xfId="0" quotePrefix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0" fillId="5" borderId="22" xfId="0" applyFont="1" applyFill="1" applyBorder="1" applyAlignment="1">
      <alignment horizontal="center" vertical="top" textRotation="255" shrinkToFit="1"/>
    </xf>
    <xf numFmtId="0" fontId="20" fillId="5" borderId="17" xfId="0" applyFont="1" applyFill="1" applyBorder="1" applyAlignment="1">
      <alignment horizontal="center" vertical="top" textRotation="255" shrinkToFit="1"/>
    </xf>
    <xf numFmtId="0" fontId="20" fillId="5" borderId="16" xfId="0" applyFont="1" applyFill="1" applyBorder="1" applyAlignment="1">
      <alignment horizontal="center" vertical="top" textRotation="255" shrinkToFit="1"/>
    </xf>
    <xf numFmtId="0" fontId="20" fillId="4" borderId="22" xfId="0" applyFont="1" applyFill="1" applyBorder="1" applyAlignment="1">
      <alignment horizontal="center" vertical="top" textRotation="255" shrinkToFit="1"/>
    </xf>
    <xf numFmtId="0" fontId="20" fillId="4" borderId="17" xfId="0" applyFont="1" applyFill="1" applyBorder="1" applyAlignment="1">
      <alignment horizontal="center" vertical="top" textRotation="255" shrinkToFit="1"/>
    </xf>
    <xf numFmtId="0" fontId="20" fillId="4" borderId="16" xfId="0" applyFont="1" applyFill="1" applyBorder="1" applyAlignment="1">
      <alignment horizontal="center" vertical="top" textRotation="255" shrinkToFit="1"/>
    </xf>
    <xf numFmtId="0" fontId="20" fillId="4" borderId="22" xfId="0" applyFont="1" applyFill="1" applyBorder="1" applyAlignment="1">
      <alignment horizontal="center" vertical="top" textRotation="255" wrapText="1" shrinkToFit="1"/>
    </xf>
    <xf numFmtId="0" fontId="20" fillId="4" borderId="17" xfId="0" applyFont="1" applyFill="1" applyBorder="1" applyAlignment="1">
      <alignment horizontal="center" vertical="top" textRotation="255" wrapText="1" shrinkToFit="1"/>
    </xf>
    <xf numFmtId="0" fontId="20" fillId="4" borderId="16" xfId="0" applyFont="1" applyFill="1" applyBorder="1" applyAlignment="1">
      <alignment horizontal="center" vertical="top" textRotation="255" wrapText="1" shrinkToFi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textRotation="255" wrapText="1"/>
    </xf>
    <xf numFmtId="0" fontId="2" fillId="3" borderId="32" xfId="0" applyFont="1" applyFill="1" applyBorder="1" applyAlignment="1">
      <alignment horizontal="center" vertical="center" textRotation="255" wrapText="1"/>
    </xf>
    <xf numFmtId="0" fontId="2" fillId="3" borderId="19" xfId="0" quotePrefix="1" applyFont="1" applyFill="1" applyBorder="1" applyAlignment="1">
      <alignment horizontal="center" vertical="center" justifyLastLine="1"/>
    </xf>
    <xf numFmtId="0" fontId="2" fillId="3" borderId="19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53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49" fontId="2" fillId="0" borderId="40" xfId="0" applyNumberFormat="1" applyFont="1" applyBorder="1" applyAlignment="1" applyProtection="1">
      <alignment horizontal="center" vertical="center"/>
      <protection locked="0"/>
    </xf>
    <xf numFmtId="49" fontId="2" fillId="0" borderId="54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0" fontId="39" fillId="0" borderId="44" xfId="0" applyFont="1" applyBorder="1" applyAlignment="1" applyProtection="1">
      <alignment horizontal="center" vertical="center"/>
      <protection locked="0"/>
    </xf>
    <xf numFmtId="0" fontId="39" fillId="0" borderId="53" xfId="0" applyFont="1" applyBorder="1" applyAlignment="1" applyProtection="1">
      <alignment horizontal="center" vertical="center"/>
      <protection locked="0"/>
    </xf>
    <xf numFmtId="0" fontId="39" fillId="0" borderId="43" xfId="0" applyFont="1" applyBorder="1" applyAlignment="1" applyProtection="1">
      <alignment horizontal="center" vertical="center"/>
      <protection locked="0"/>
    </xf>
    <xf numFmtId="49" fontId="39" fillId="0" borderId="40" xfId="0" applyNumberFormat="1" applyFont="1" applyBorder="1" applyAlignment="1" applyProtection="1">
      <alignment horizontal="center" vertical="center"/>
      <protection locked="0"/>
    </xf>
    <xf numFmtId="49" fontId="39" fillId="0" borderId="54" xfId="0" applyNumberFormat="1" applyFont="1" applyBorder="1" applyAlignment="1" applyProtection="1">
      <alignment horizontal="center" vertical="center"/>
      <protection locked="0"/>
    </xf>
    <xf numFmtId="49" fontId="39" fillId="0" borderId="42" xfId="0" applyNumberFormat="1" applyFont="1" applyBorder="1" applyAlignment="1" applyProtection="1">
      <alignment horizontal="center" vertical="center"/>
      <protection locked="0"/>
    </xf>
    <xf numFmtId="49" fontId="39" fillId="0" borderId="38" xfId="0" applyNumberFormat="1" applyFont="1" applyBorder="1" applyAlignment="1" applyProtection="1">
      <alignment horizontal="center" vertical="center"/>
      <protection locked="0"/>
    </xf>
    <xf numFmtId="49" fontId="39" fillId="0" borderId="53" xfId="0" applyNumberFormat="1" applyFont="1" applyBorder="1" applyAlignment="1" applyProtection="1">
      <alignment horizontal="center" vertical="center"/>
      <protection locked="0"/>
    </xf>
    <xf numFmtId="49" fontId="39" fillId="0" borderId="39" xfId="0" applyNumberFormat="1" applyFont="1" applyBorder="1" applyAlignment="1" applyProtection="1">
      <alignment horizontal="center" vertical="center"/>
      <protection locked="0"/>
    </xf>
    <xf numFmtId="0" fontId="39" fillId="3" borderId="36" xfId="0" applyFont="1" applyFill="1" applyBorder="1" applyAlignment="1" applyProtection="1">
      <alignment horizontal="center" vertical="center"/>
    </xf>
    <xf numFmtId="0" fontId="39" fillId="3" borderId="37" xfId="0" applyFont="1" applyFill="1" applyBorder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21" fillId="2" borderId="0" xfId="0" quotePrefix="1" applyFont="1" applyFill="1" applyAlignment="1" applyProtection="1">
      <alignment horizontal="center" vertical="center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/>
    </xf>
    <xf numFmtId="49" fontId="44" fillId="0" borderId="18" xfId="0" applyNumberFormat="1" applyFont="1" applyBorder="1" applyAlignment="1" applyProtection="1">
      <alignment horizontal="center" vertical="center" wrapText="1"/>
      <protection locked="0"/>
    </xf>
    <xf numFmtId="0" fontId="44" fillId="0" borderId="6" xfId="0" applyFont="1" applyBorder="1" applyAlignment="1" applyProtection="1">
      <alignment horizontal="center" vertical="center" wrapText="1"/>
      <protection locked="0"/>
    </xf>
    <xf numFmtId="0" fontId="20" fillId="3" borderId="1" xfId="0" applyFont="1" applyFill="1" applyBorder="1" applyAlignment="1" applyProtection="1">
      <alignment horizontal="center" vertical="center"/>
    </xf>
    <xf numFmtId="0" fontId="20" fillId="3" borderId="6" xfId="0" applyFont="1" applyFill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/>
      <protection locked="0"/>
    </xf>
    <xf numFmtId="49" fontId="44" fillId="0" borderId="10" xfId="0" applyNumberFormat="1" applyFont="1" applyBorder="1" applyAlignment="1" applyProtection="1">
      <alignment horizontal="center" vertical="center"/>
      <protection locked="0"/>
    </xf>
    <xf numFmtId="49" fontId="44" fillId="0" borderId="11" xfId="0" applyNumberFormat="1" applyFont="1" applyBorder="1" applyAlignment="1" applyProtection="1">
      <alignment horizontal="center" vertical="center"/>
      <protection locked="0"/>
    </xf>
    <xf numFmtId="49" fontId="44" fillId="0" borderId="12" xfId="0" applyNumberFormat="1" applyFont="1" applyBorder="1" applyAlignment="1" applyProtection="1">
      <alignment horizontal="center" vertical="center"/>
      <protection locked="0"/>
    </xf>
    <xf numFmtId="49" fontId="44" fillId="0" borderId="1" xfId="0" applyNumberFormat="1" applyFont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 applyProtection="1">
      <alignment horizontal="center" vertical="center" textRotation="255" wrapText="1"/>
    </xf>
    <xf numFmtId="0" fontId="2" fillId="3" borderId="32" xfId="0" applyFont="1" applyFill="1" applyBorder="1" applyAlignment="1" applyProtection="1">
      <alignment horizontal="center" vertical="center" textRotation="255" wrapText="1"/>
    </xf>
    <xf numFmtId="0" fontId="20" fillId="3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 wrapText="1"/>
    </xf>
    <xf numFmtId="0" fontId="4" fillId="3" borderId="10" xfId="0" applyFont="1" applyFill="1" applyBorder="1" applyAlignment="1" applyProtection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/>
    </xf>
    <xf numFmtId="0" fontId="19" fillId="0" borderId="0" xfId="0" applyFont="1" applyAlignment="1" applyProtection="1">
      <alignment horizontal="left" vertical="top"/>
    </xf>
    <xf numFmtId="0" fontId="2" fillId="3" borderId="36" xfId="0" applyFont="1" applyFill="1" applyBorder="1" applyAlignment="1" applyProtection="1">
      <alignment horizontal="center" vertical="center"/>
    </xf>
    <xf numFmtId="0" fontId="2" fillId="3" borderId="37" xfId="0" applyFont="1" applyFill="1" applyBorder="1" applyAlignment="1" applyProtection="1">
      <alignment horizontal="center" vertical="center"/>
    </xf>
    <xf numFmtId="49" fontId="2" fillId="0" borderId="38" xfId="0" applyNumberFormat="1" applyFont="1" applyBorder="1" applyAlignment="1" applyProtection="1">
      <alignment horizontal="center" vertical="center"/>
      <protection locked="0"/>
    </xf>
    <xf numFmtId="49" fontId="2" fillId="0" borderId="53" xfId="0" applyNumberFormat="1" applyFont="1" applyBorder="1" applyAlignment="1" applyProtection="1">
      <alignment horizontal="center" vertical="center"/>
      <protection locked="0"/>
    </xf>
    <xf numFmtId="49" fontId="2" fillId="0" borderId="39" xfId="0" applyNumberFormat="1" applyFont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 justifyLastLine="1"/>
    </xf>
    <xf numFmtId="0" fontId="2" fillId="3" borderId="19" xfId="0" quotePrefix="1" applyFont="1" applyFill="1" applyBorder="1" applyAlignment="1" applyProtection="1">
      <alignment horizontal="center" vertical="center" justifyLastLine="1"/>
    </xf>
    <xf numFmtId="0" fontId="2" fillId="3" borderId="19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 wrapText="1"/>
    </xf>
    <xf numFmtId="0" fontId="2" fillId="3" borderId="12" xfId="0" applyFont="1" applyFill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left" vertical="center"/>
    </xf>
    <xf numFmtId="0" fontId="25" fillId="0" borderId="11" xfId="0" applyFont="1" applyBorder="1" applyAlignment="1" applyProtection="1">
      <alignment horizontal="left" vertical="center"/>
    </xf>
    <xf numFmtId="0" fontId="25" fillId="0" borderId="12" xfId="0" applyFont="1" applyBorder="1" applyAlignment="1" applyProtection="1">
      <alignment horizontal="left" vertical="center"/>
    </xf>
    <xf numFmtId="0" fontId="19" fillId="0" borderId="0" xfId="0" applyFont="1" applyAlignment="1" applyProtection="1">
      <alignment vertical="center" wrapText="1"/>
    </xf>
    <xf numFmtId="0" fontId="2" fillId="3" borderId="34" xfId="0" applyFont="1" applyFill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 shrinkToFit="1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0" fillId="0" borderId="12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center" textRotation="255"/>
    </xf>
    <xf numFmtId="0" fontId="2" fillId="3" borderId="6" xfId="0" applyFont="1" applyFill="1" applyBorder="1" applyAlignment="1" applyProtection="1">
      <alignment horizontal="center" vertical="center" textRotation="255"/>
    </xf>
    <xf numFmtId="0" fontId="4" fillId="3" borderId="23" xfId="0" applyFont="1" applyFill="1" applyBorder="1" applyAlignment="1" applyProtection="1">
      <alignment horizontal="center" vertical="center" textRotation="255" wrapText="1"/>
    </xf>
    <xf numFmtId="0" fontId="4" fillId="3" borderId="23" xfId="0" applyFont="1" applyFill="1" applyBorder="1" applyAlignment="1" applyProtection="1">
      <alignment horizontal="center" vertical="center" textRotation="255" shrinkToFit="1"/>
    </xf>
    <xf numFmtId="0" fontId="2" fillId="3" borderId="10" xfId="0" applyFont="1" applyFill="1" applyBorder="1" applyAlignment="1" applyProtection="1">
      <alignment horizontal="center" vertical="center"/>
    </xf>
    <xf numFmtId="0" fontId="2" fillId="3" borderId="11" xfId="0" applyFont="1" applyFill="1" applyBorder="1" applyAlignment="1" applyProtection="1">
      <alignment horizontal="center" vertical="center"/>
    </xf>
    <xf numFmtId="0" fontId="39" fillId="3" borderId="34" xfId="0" applyFont="1" applyFill="1" applyBorder="1" applyAlignment="1" applyProtection="1">
      <alignment horizontal="center" vertical="center"/>
    </xf>
    <xf numFmtId="0" fontId="39" fillId="3" borderId="35" xfId="0" applyFont="1" applyFill="1" applyBorder="1" applyAlignment="1" applyProtection="1">
      <alignment horizontal="center" vertical="center"/>
    </xf>
    <xf numFmtId="0" fontId="2" fillId="3" borderId="40" xfId="0" applyFont="1" applyFill="1" applyBorder="1" applyAlignment="1" applyProtection="1">
      <alignment horizontal="center" vertical="center"/>
    </xf>
    <xf numFmtId="0" fontId="2" fillId="3" borderId="41" xfId="0" applyFont="1" applyFill="1" applyBorder="1" applyAlignment="1" applyProtection="1">
      <alignment horizontal="center" vertical="center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0" fontId="39" fillId="3" borderId="40" xfId="0" applyFont="1" applyFill="1" applyBorder="1" applyAlignment="1" applyProtection="1">
      <alignment horizontal="center" vertical="center"/>
    </xf>
    <xf numFmtId="0" fontId="39" fillId="3" borderId="41" xfId="0" applyFont="1" applyFill="1" applyBorder="1" applyAlignment="1" applyProtection="1">
      <alignment horizontal="center" vertical="center"/>
    </xf>
    <xf numFmtId="49" fontId="39" fillId="0" borderId="41" xfId="0" applyNumberFormat="1" applyFont="1" applyBorder="1" applyAlignment="1" applyProtection="1">
      <alignment horizontal="center" vertical="center"/>
      <protection locked="0"/>
    </xf>
    <xf numFmtId="0" fontId="31" fillId="0" borderId="10" xfId="14" applyFont="1" applyBorder="1" applyAlignment="1" applyProtection="1">
      <alignment horizontal="center" vertical="center" shrinkToFit="1"/>
    </xf>
    <xf numFmtId="0" fontId="31" fillId="0" borderId="11" xfId="14" applyFont="1" applyBorder="1" applyAlignment="1" applyProtection="1">
      <alignment horizontal="center" vertical="center" shrinkToFit="1"/>
    </xf>
    <xf numFmtId="0" fontId="31" fillId="0" borderId="12" xfId="14" applyFont="1" applyBorder="1" applyAlignment="1" applyProtection="1">
      <alignment horizontal="center" vertical="center" shrinkToFit="1"/>
    </xf>
    <xf numFmtId="0" fontId="30" fillId="0" borderId="1" xfId="0" applyFont="1" applyBorder="1" applyAlignment="1" applyProtection="1">
      <alignment horizontal="center" vertical="center" shrinkToFit="1"/>
    </xf>
    <xf numFmtId="0" fontId="45" fillId="0" borderId="1" xfId="0" applyFont="1" applyBorder="1" applyAlignment="1" applyProtection="1">
      <alignment horizontal="center" vertical="center" shrinkToFit="1"/>
    </xf>
    <xf numFmtId="0" fontId="4" fillId="0" borderId="29" xfId="0" applyFont="1" applyBorder="1" applyAlignment="1" applyProtection="1">
      <alignment horizontal="left" vertical="center" shrinkToFit="1"/>
    </xf>
    <xf numFmtId="0" fontId="31" fillId="0" borderId="1" xfId="14" applyFont="1" applyBorder="1" applyAlignment="1" applyProtection="1">
      <alignment horizontal="center" vertical="center" shrinkToFit="1"/>
    </xf>
    <xf numFmtId="0" fontId="4" fillId="0" borderId="30" xfId="0" applyFont="1" applyBorder="1" applyAlignment="1" applyProtection="1">
      <alignment horizontal="left" vertical="center" shrinkToFit="1"/>
    </xf>
    <xf numFmtId="0" fontId="4" fillId="0" borderId="3" xfId="0" applyFont="1" applyBorder="1" applyAlignment="1" applyProtection="1">
      <alignment horizontal="left" vertical="center" shrinkToFit="1"/>
    </xf>
    <xf numFmtId="0" fontId="40" fillId="0" borderId="3" xfId="0" applyFont="1" applyFill="1" applyBorder="1" applyAlignment="1" applyProtection="1">
      <alignment horizontal="center" vertical="center" shrinkToFit="1"/>
    </xf>
    <xf numFmtId="0" fontId="40" fillId="0" borderId="15" xfId="0" applyFont="1" applyFill="1" applyBorder="1" applyAlignment="1" applyProtection="1">
      <alignment horizontal="center" vertical="center" shrinkToFit="1"/>
    </xf>
    <xf numFmtId="0" fontId="40" fillId="0" borderId="4" xfId="0" applyFont="1" applyFill="1" applyBorder="1" applyAlignment="1" applyProtection="1">
      <alignment horizontal="center" vertical="center" shrinkToFit="1"/>
    </xf>
    <xf numFmtId="0" fontId="40" fillId="0" borderId="14" xfId="0" applyFont="1" applyFill="1" applyBorder="1" applyAlignment="1" applyProtection="1">
      <alignment horizontal="center" vertical="center" shrinkToFit="1"/>
    </xf>
    <xf numFmtId="38" fontId="43" fillId="0" borderId="2" xfId="17" applyFont="1" applyFill="1" applyBorder="1" applyAlignment="1" applyProtection="1">
      <alignment horizontal="center" vertical="center" shrinkToFit="1"/>
    </xf>
    <xf numFmtId="38" fontId="43" fillId="0" borderId="3" xfId="17" applyFont="1" applyFill="1" applyBorder="1" applyAlignment="1" applyProtection="1">
      <alignment horizontal="center" vertical="center" shrinkToFit="1"/>
    </xf>
    <xf numFmtId="38" fontId="43" fillId="0" borderId="0" xfId="17" applyFont="1" applyFill="1" applyBorder="1" applyAlignment="1" applyProtection="1">
      <alignment horizontal="center" vertical="center" shrinkToFit="1"/>
    </xf>
    <xf numFmtId="38" fontId="43" fillId="0" borderId="24" xfId="17" applyFont="1" applyFill="1" applyBorder="1" applyAlignment="1" applyProtection="1">
      <alignment horizontal="center" vertical="center" shrinkToFit="1"/>
    </xf>
    <xf numFmtId="38" fontId="43" fillId="0" borderId="4" xfId="17" applyFont="1" applyFill="1" applyBorder="1" applyAlignment="1" applyProtection="1">
      <alignment horizontal="center" vertical="center" shrinkToFit="1"/>
    </xf>
    <xf numFmtId="5" fontId="4" fillId="0" borderId="30" xfId="0" applyNumberFormat="1" applyFont="1" applyBorder="1" applyAlignment="1" applyProtection="1">
      <alignment horizontal="left" vertical="center" shrinkToFit="1"/>
    </xf>
    <xf numFmtId="0" fontId="40" fillId="0" borderId="2" xfId="0" applyFont="1" applyFill="1" applyBorder="1" applyAlignment="1" applyProtection="1">
      <alignment horizontal="center" vertical="center" shrinkToFit="1"/>
    </xf>
    <xf numFmtId="0" fontId="40" fillId="0" borderId="24" xfId="0" applyFont="1" applyFill="1" applyBorder="1" applyAlignment="1" applyProtection="1">
      <alignment horizontal="center" vertical="center" shrinkToFit="1"/>
    </xf>
    <xf numFmtId="0" fontId="4" fillId="0" borderId="0" xfId="0" applyFont="1" applyBorder="1" applyAlignment="1" applyProtection="1">
      <alignment horizontal="left" vertical="center" shrinkToFit="1"/>
    </xf>
    <xf numFmtId="0" fontId="4" fillId="0" borderId="3" xfId="0" applyFont="1" applyBorder="1" applyAlignment="1" applyProtection="1">
      <alignment horizontal="center" vertical="center" shrinkToFit="1"/>
    </xf>
    <xf numFmtId="5" fontId="4" fillId="0" borderId="29" xfId="0" applyNumberFormat="1" applyFont="1" applyBorder="1" applyAlignment="1" applyProtection="1">
      <alignment horizontal="left" vertical="center" shrinkToFit="1"/>
    </xf>
    <xf numFmtId="0" fontId="35" fillId="0" borderId="12" xfId="0" applyFont="1" applyFill="1" applyBorder="1" applyAlignment="1" applyProtection="1">
      <alignment horizontal="center" vertical="center" shrinkToFit="1"/>
    </xf>
    <xf numFmtId="0" fontId="35" fillId="0" borderId="1" xfId="0" applyFont="1" applyFill="1" applyBorder="1" applyAlignment="1" applyProtection="1">
      <alignment horizontal="center" vertical="center" shrinkToFit="1"/>
    </xf>
    <xf numFmtId="0" fontId="35" fillId="0" borderId="10" xfId="0" applyFont="1" applyFill="1" applyBorder="1" applyAlignment="1" applyProtection="1">
      <alignment horizontal="center" vertical="center" shrinkToFit="1"/>
    </xf>
    <xf numFmtId="0" fontId="35" fillId="0" borderId="13" xfId="0" applyFont="1" applyFill="1" applyBorder="1" applyAlignment="1" applyProtection="1">
      <alignment horizontal="center" vertical="center" shrinkToFit="1"/>
    </xf>
    <xf numFmtId="0" fontId="35" fillId="0" borderId="25" xfId="0" applyFont="1" applyFill="1" applyBorder="1" applyAlignment="1" applyProtection="1">
      <alignment horizontal="center" vertical="center" shrinkToFit="1"/>
    </xf>
    <xf numFmtId="0" fontId="35" fillId="0" borderId="26" xfId="0" applyFont="1" applyFill="1" applyBorder="1" applyAlignment="1" applyProtection="1">
      <alignment horizontal="center" vertical="center" shrinkToFit="1"/>
    </xf>
    <xf numFmtId="0" fontId="0" fillId="0" borderId="5" xfId="0" applyFill="1" applyBorder="1" applyAlignment="1" applyProtection="1">
      <alignment horizontal="center" vertical="center" shrinkToFit="1"/>
    </xf>
    <xf numFmtId="0" fontId="0" fillId="0" borderId="2" xfId="0" applyFill="1" applyBorder="1" applyAlignment="1" applyProtection="1">
      <alignment horizontal="center" vertical="center" shrinkToFit="1"/>
    </xf>
    <xf numFmtId="38" fontId="0" fillId="0" borderId="50" xfId="17" applyFont="1" applyFill="1" applyBorder="1" applyAlignment="1" applyProtection="1">
      <alignment horizontal="center" vertical="center" shrinkToFit="1"/>
    </xf>
    <xf numFmtId="38" fontId="0" fillId="0" borderId="51" xfId="17" applyFont="1" applyFill="1" applyBorder="1" applyAlignment="1" applyProtection="1">
      <alignment horizontal="center" vertical="center" shrinkToFit="1"/>
    </xf>
    <xf numFmtId="38" fontId="0" fillId="0" borderId="52" xfId="17" applyFont="1" applyFill="1" applyBorder="1" applyAlignment="1" applyProtection="1">
      <alignment horizontal="center" vertical="center" shrinkToFit="1"/>
    </xf>
    <xf numFmtId="0" fontId="0" fillId="0" borderId="15" xfId="0" applyFill="1" applyBorder="1" applyAlignment="1" applyProtection="1">
      <alignment horizontal="center" vertical="center" shrinkToFit="1"/>
    </xf>
    <xf numFmtId="0" fontId="0" fillId="0" borderId="50" xfId="0" applyFill="1" applyBorder="1" applyAlignment="1" applyProtection="1">
      <alignment horizontal="center" vertical="center" shrinkToFit="1"/>
    </xf>
    <xf numFmtId="0" fontId="0" fillId="0" borderId="51" xfId="0" applyFill="1" applyBorder="1" applyAlignment="1" applyProtection="1">
      <alignment horizontal="center" vertical="center" shrinkToFit="1"/>
    </xf>
    <xf numFmtId="0" fontId="0" fillId="0" borderId="52" xfId="0" applyFill="1" applyBorder="1" applyAlignment="1" applyProtection="1">
      <alignment horizontal="center" vertical="center" shrinkToFit="1"/>
    </xf>
    <xf numFmtId="0" fontId="0" fillId="0" borderId="12" xfId="0" applyFill="1" applyBorder="1" applyAlignment="1" applyProtection="1">
      <alignment horizontal="center" vertical="center" shrinkToFit="1"/>
    </xf>
    <xf numFmtId="0" fontId="0" fillId="0" borderId="10" xfId="0" applyFill="1" applyBorder="1" applyAlignment="1" applyProtection="1">
      <alignment horizontal="center" vertical="center" shrinkToFit="1"/>
    </xf>
    <xf numFmtId="0" fontId="0" fillId="0" borderId="13" xfId="0" applyFill="1" applyBorder="1" applyAlignment="1" applyProtection="1">
      <alignment horizontal="center" vertical="center" shrinkToFit="1"/>
    </xf>
    <xf numFmtId="0" fontId="0" fillId="0" borderId="25" xfId="0" applyFill="1" applyBorder="1" applyAlignment="1" applyProtection="1">
      <alignment horizontal="center" vertical="center" shrinkToFit="1"/>
    </xf>
    <xf numFmtId="0" fontId="0" fillId="0" borderId="26" xfId="0" applyFill="1" applyBorder="1" applyAlignment="1" applyProtection="1">
      <alignment horizontal="center" vertical="center" shrinkToFit="1"/>
    </xf>
    <xf numFmtId="0" fontId="17" fillId="0" borderId="1" xfId="13" applyFont="1" applyBorder="1" applyAlignment="1" applyProtection="1">
      <alignment horizontal="center" vertical="center" shrinkToFit="1"/>
      <protection locked="0"/>
    </xf>
    <xf numFmtId="0" fontId="17" fillId="0" borderId="1" xfId="13" applyFont="1" applyBorder="1" applyAlignment="1" applyProtection="1">
      <alignment horizontal="center" vertical="center" shrinkToFit="1"/>
    </xf>
    <xf numFmtId="38" fontId="35" fillId="0" borderId="13" xfId="17" applyFont="1" applyFill="1" applyBorder="1" applyAlignment="1" applyProtection="1">
      <alignment horizontal="center" vertical="center" shrinkToFit="1"/>
    </xf>
    <xf numFmtId="38" fontId="35" fillId="0" borderId="25" xfId="17" applyFont="1" applyFill="1" applyBorder="1" applyAlignment="1" applyProtection="1">
      <alignment horizontal="center" vertical="center" shrinkToFit="1"/>
    </xf>
    <xf numFmtId="38" fontId="35" fillId="0" borderId="26" xfId="17" applyFont="1" applyFill="1" applyBorder="1" applyAlignment="1" applyProtection="1">
      <alignment horizontal="center" vertical="center" shrinkToFit="1"/>
    </xf>
    <xf numFmtId="38" fontId="42" fillId="0" borderId="13" xfId="17" applyFont="1" applyFill="1" applyBorder="1" applyAlignment="1" applyProtection="1">
      <alignment horizontal="right" vertical="center" shrinkToFit="1"/>
    </xf>
    <xf numFmtId="38" fontId="42" fillId="0" borderId="25" xfId="17" applyFont="1" applyFill="1" applyBorder="1" applyAlignment="1" applyProtection="1">
      <alignment horizontal="right" vertical="center" shrinkToFit="1"/>
    </xf>
    <xf numFmtId="38" fontId="42" fillId="0" borderId="26" xfId="17" applyFont="1" applyFill="1" applyBorder="1" applyAlignment="1" applyProtection="1">
      <alignment horizontal="right" vertical="center" shrinkToFit="1"/>
    </xf>
    <xf numFmtId="0" fontId="7" fillId="0" borderId="1" xfId="13" applyFont="1" applyBorder="1" applyAlignment="1" applyProtection="1">
      <alignment horizontal="center" vertical="center" shrinkToFit="1"/>
    </xf>
    <xf numFmtId="0" fontId="7" fillId="0" borderId="1" xfId="13" applyFont="1" applyBorder="1" applyAlignment="1" applyProtection="1">
      <alignment horizontal="center" vertical="center" shrinkToFit="1"/>
      <protection locked="0"/>
    </xf>
    <xf numFmtId="0" fontId="28" fillId="2" borderId="2" xfId="0" quotePrefix="1" applyFont="1" applyFill="1" applyBorder="1" applyAlignment="1" applyProtection="1">
      <alignment horizontal="center" vertical="center" shrinkToFit="1"/>
    </xf>
    <xf numFmtId="0" fontId="28" fillId="2" borderId="3" xfId="0" quotePrefix="1" applyFont="1" applyFill="1" applyBorder="1" applyAlignment="1" applyProtection="1">
      <alignment horizontal="center" vertical="center" shrinkToFit="1"/>
    </xf>
    <xf numFmtId="0" fontId="28" fillId="2" borderId="24" xfId="0" quotePrefix="1" applyFont="1" applyFill="1" applyBorder="1" applyAlignment="1" applyProtection="1">
      <alignment horizontal="center" vertical="center" shrinkToFit="1"/>
    </xf>
    <xf numFmtId="0" fontId="28" fillId="2" borderId="4" xfId="0" quotePrefix="1" applyFont="1" applyFill="1" applyBorder="1" applyAlignment="1" applyProtection="1">
      <alignment horizontal="center" vertical="center" shrinkToFit="1"/>
    </xf>
    <xf numFmtId="0" fontId="27" fillId="3" borderId="3" xfId="0" applyFont="1" applyFill="1" applyBorder="1" applyAlignment="1" applyProtection="1">
      <alignment horizontal="center" vertical="center" shrinkToFit="1"/>
    </xf>
    <xf numFmtId="0" fontId="27" fillId="3" borderId="15" xfId="0" applyFont="1" applyFill="1" applyBorder="1" applyAlignment="1" applyProtection="1">
      <alignment horizontal="center" vertical="center" shrinkToFit="1"/>
    </xf>
    <xf numFmtId="0" fontId="27" fillId="3" borderId="4" xfId="0" applyFont="1" applyFill="1" applyBorder="1" applyAlignment="1" applyProtection="1">
      <alignment horizontal="center" vertical="center" shrinkToFit="1"/>
    </xf>
    <xf numFmtId="0" fontId="27" fillId="3" borderId="14" xfId="0" applyFont="1" applyFill="1" applyBorder="1" applyAlignment="1" applyProtection="1">
      <alignment horizontal="center" vertical="center" shrinkToFit="1"/>
    </xf>
    <xf numFmtId="0" fontId="33" fillId="0" borderId="0" xfId="0" applyFont="1" applyAlignment="1" applyProtection="1">
      <alignment horizontal="center" vertical="center" shrinkToFit="1"/>
    </xf>
    <xf numFmtId="0" fontId="34" fillId="0" borderId="0" xfId="0" applyFont="1" applyAlignment="1" applyProtection="1">
      <alignment horizontal="center" vertical="center" shrinkToFit="1"/>
    </xf>
    <xf numFmtId="0" fontId="2" fillId="3" borderId="1" xfId="0" applyFont="1" applyFill="1" applyBorder="1" applyAlignment="1" applyProtection="1">
      <alignment horizontal="center" vertical="center" shrinkToFit="1"/>
    </xf>
    <xf numFmtId="0" fontId="20" fillId="0" borderId="1" xfId="0" applyFont="1" applyFill="1" applyBorder="1" applyAlignment="1" applyProtection="1">
      <alignment horizontal="center" vertical="center" shrinkToFit="1"/>
    </xf>
    <xf numFmtId="0" fontId="20" fillId="3" borderId="1" xfId="0" applyFont="1" applyFill="1" applyBorder="1" applyAlignment="1" applyProtection="1">
      <alignment horizontal="center" vertical="center" wrapText="1" shrinkToFit="1"/>
    </xf>
    <xf numFmtId="0" fontId="20" fillId="3" borderId="1" xfId="0" applyFont="1" applyFill="1" applyBorder="1" applyAlignment="1" applyProtection="1">
      <alignment horizontal="center" vertical="center" shrinkToFit="1"/>
    </xf>
    <xf numFmtId="0" fontId="20" fillId="0" borderId="1" xfId="0" applyFont="1" applyBorder="1" applyAlignment="1" applyProtection="1">
      <alignment horizontal="center" vertical="center" shrinkToFit="1"/>
    </xf>
    <xf numFmtId="0" fontId="21" fillId="2" borderId="0" xfId="0" quotePrefix="1" applyFont="1" applyFill="1" applyAlignment="1" applyProtection="1">
      <alignment horizontal="center" vertical="center" shrinkToFit="1"/>
    </xf>
    <xf numFmtId="0" fontId="0" fillId="0" borderId="1" xfId="0" applyBorder="1" applyAlignment="1" applyProtection="1">
      <alignment horizontal="center" vertical="center" shrinkToFit="1"/>
    </xf>
    <xf numFmtId="0" fontId="0" fillId="0" borderId="1" xfId="0" applyFill="1" applyBorder="1" applyAlignment="1" applyProtection="1">
      <alignment horizontal="center" vertical="center" shrinkToFit="1"/>
    </xf>
    <xf numFmtId="38" fontId="0" fillId="0" borderId="13" xfId="17" applyFont="1" applyFill="1" applyBorder="1" applyAlignment="1" applyProtection="1">
      <alignment horizontal="center" vertical="center" shrinkToFit="1"/>
    </xf>
    <xf numFmtId="38" fontId="0" fillId="0" borderId="25" xfId="17" applyFont="1" applyFill="1" applyBorder="1" applyAlignment="1" applyProtection="1">
      <alignment horizontal="center" vertical="center" shrinkToFit="1"/>
    </xf>
    <xf numFmtId="38" fontId="0" fillId="0" borderId="26" xfId="17" applyFont="1" applyFill="1" applyBorder="1" applyAlignment="1" applyProtection="1">
      <alignment horizontal="center" vertical="center" shrinkToFit="1"/>
    </xf>
    <xf numFmtId="38" fontId="41" fillId="0" borderId="13" xfId="17" applyFont="1" applyFill="1" applyBorder="1" applyAlignment="1" applyProtection="1">
      <alignment horizontal="right" vertical="center" shrinkToFit="1"/>
    </xf>
    <xf numFmtId="38" fontId="41" fillId="0" borderId="25" xfId="17" applyFont="1" applyFill="1" applyBorder="1" applyAlignment="1" applyProtection="1">
      <alignment horizontal="right" vertical="center" shrinkToFit="1"/>
    </xf>
    <xf numFmtId="38" fontId="41" fillId="0" borderId="26" xfId="17" applyFont="1" applyFill="1" applyBorder="1" applyAlignment="1" applyProtection="1">
      <alignment horizontal="right" vertical="center" shrinkToFit="1"/>
    </xf>
    <xf numFmtId="38" fontId="42" fillId="0" borderId="27" xfId="17" applyFont="1" applyFill="1" applyBorder="1" applyAlignment="1" applyProtection="1">
      <alignment horizontal="right" vertical="center" shrinkToFit="1"/>
    </xf>
    <xf numFmtId="38" fontId="42" fillId="0" borderId="8" xfId="17" applyFont="1" applyFill="1" applyBorder="1" applyAlignment="1" applyProtection="1">
      <alignment horizontal="right" vertical="center" shrinkToFit="1"/>
    </xf>
    <xf numFmtId="38" fontId="42" fillId="0" borderId="28" xfId="17" applyFont="1" applyFill="1" applyBorder="1" applyAlignment="1" applyProtection="1">
      <alignment horizontal="right" vertical="center" shrinkToFit="1"/>
    </xf>
    <xf numFmtId="38" fontId="41" fillId="0" borderId="48" xfId="17" applyFont="1" applyFill="1" applyBorder="1" applyAlignment="1" applyProtection="1">
      <alignment horizontal="right" vertical="center" shrinkToFit="1"/>
    </xf>
    <xf numFmtId="38" fontId="41" fillId="0" borderId="9" xfId="17" applyFont="1" applyFill="1" applyBorder="1" applyAlignment="1" applyProtection="1">
      <alignment horizontal="right" vertical="center" shrinkToFit="1"/>
    </xf>
    <xf numFmtId="38" fontId="41" fillId="0" borderId="49" xfId="17" applyFont="1" applyFill="1" applyBorder="1" applyAlignment="1" applyProtection="1">
      <alignment horizontal="right" vertical="center" shrinkToFit="1"/>
    </xf>
    <xf numFmtId="0" fontId="0" fillId="0" borderId="1" xfId="0" applyFill="1" applyBorder="1" applyAlignment="1" applyProtection="1">
      <alignment horizontal="right" vertical="center" shrinkToFit="1"/>
    </xf>
    <xf numFmtId="0" fontId="0" fillId="0" borderId="10" xfId="0" applyFill="1" applyBorder="1" applyAlignment="1" applyProtection="1">
      <alignment horizontal="right" vertical="center" shrinkToFit="1"/>
    </xf>
    <xf numFmtId="0" fontId="0" fillId="0" borderId="0" xfId="0" applyFill="1" applyBorder="1" applyAlignment="1" applyProtection="1">
      <alignment horizontal="center" vertical="center" shrinkToFit="1"/>
    </xf>
    <xf numFmtId="0" fontId="0" fillId="0" borderId="47" xfId="0" applyFill="1" applyBorder="1" applyAlignment="1" applyProtection="1">
      <alignment horizontal="center" vertical="center" shrinkToFit="1"/>
    </xf>
    <xf numFmtId="38" fontId="41" fillId="0" borderId="48" xfId="17" applyFont="1" applyFill="1" applyBorder="1" applyAlignment="1" applyProtection="1">
      <alignment horizontal="center" vertical="center" shrinkToFit="1"/>
    </xf>
    <xf numFmtId="38" fontId="41" fillId="0" borderId="9" xfId="17" applyFont="1" applyFill="1" applyBorder="1" applyAlignment="1" applyProtection="1">
      <alignment horizontal="center" vertical="center" shrinkToFit="1"/>
    </xf>
    <xf numFmtId="38" fontId="41" fillId="0" borderId="49" xfId="17" applyFont="1" applyFill="1" applyBorder="1" applyAlignment="1" applyProtection="1">
      <alignment horizontal="center" vertical="center" shrinkToFit="1"/>
    </xf>
    <xf numFmtId="0" fontId="32" fillId="0" borderId="1" xfId="0" applyFont="1" applyFill="1" applyBorder="1" applyAlignment="1" applyProtection="1">
      <alignment horizontal="right" vertical="center" shrinkToFit="1"/>
    </xf>
    <xf numFmtId="0" fontId="32" fillId="0" borderId="10" xfId="0" applyFont="1" applyFill="1" applyBorder="1" applyAlignment="1" applyProtection="1">
      <alignment horizontal="right" vertical="center" shrinkToFit="1"/>
    </xf>
    <xf numFmtId="38" fontId="53" fillId="0" borderId="48" xfId="17" applyFont="1" applyFill="1" applyBorder="1" applyAlignment="1" applyProtection="1">
      <alignment horizontal="right" vertical="center" shrinkToFit="1"/>
    </xf>
    <xf numFmtId="38" fontId="53" fillId="0" borderId="9" xfId="17" applyFont="1" applyFill="1" applyBorder="1" applyAlignment="1" applyProtection="1">
      <alignment horizontal="right" vertical="center" shrinkToFit="1"/>
    </xf>
    <xf numFmtId="38" fontId="53" fillId="0" borderId="49" xfId="17" applyFont="1" applyFill="1" applyBorder="1" applyAlignment="1" applyProtection="1">
      <alignment horizontal="right" vertical="center" shrinkToFit="1"/>
    </xf>
    <xf numFmtId="0" fontId="32" fillId="0" borderId="12" xfId="0" applyFont="1" applyFill="1" applyBorder="1" applyAlignment="1" applyProtection="1">
      <alignment horizontal="center" vertical="center" shrinkToFit="1"/>
    </xf>
    <xf numFmtId="0" fontId="32" fillId="0" borderId="1" xfId="0" applyFont="1" applyFill="1" applyBorder="1" applyAlignment="1" applyProtection="1">
      <alignment horizontal="center" vertical="center" shrinkToFit="1"/>
    </xf>
    <xf numFmtId="0" fontId="32" fillId="0" borderId="0" xfId="0" applyFont="1" applyFill="1" applyBorder="1" applyAlignment="1" applyProtection="1">
      <alignment horizontal="center" vertical="center" shrinkToFit="1"/>
    </xf>
    <xf numFmtId="0" fontId="32" fillId="0" borderId="47" xfId="0" applyFont="1" applyFill="1" applyBorder="1" applyAlignment="1" applyProtection="1">
      <alignment horizontal="center" vertical="center" shrinkToFit="1"/>
    </xf>
    <xf numFmtId="38" fontId="53" fillId="0" borderId="48" xfId="17" applyFont="1" applyFill="1" applyBorder="1" applyAlignment="1" applyProtection="1">
      <alignment horizontal="center" vertical="center" shrinkToFit="1"/>
    </xf>
    <xf numFmtId="38" fontId="53" fillId="0" borderId="9" xfId="17" applyFont="1" applyFill="1" applyBorder="1" applyAlignment="1" applyProtection="1">
      <alignment horizontal="center" vertical="center" shrinkToFit="1"/>
    </xf>
    <xf numFmtId="38" fontId="53" fillId="0" borderId="49" xfId="17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horizontal="center" vertical="center" shrinkToFit="1"/>
    </xf>
    <xf numFmtId="0" fontId="0" fillId="0" borderId="2" xfId="0" applyFill="1" applyBorder="1" applyAlignment="1" applyProtection="1">
      <alignment horizontal="center" vertical="center" textRotation="255" shrinkToFit="1"/>
    </xf>
    <xf numFmtId="0" fontId="0" fillId="0" borderId="3" xfId="0" applyFill="1" applyBorder="1" applyAlignment="1" applyProtection="1">
      <alignment horizontal="center" vertical="center" textRotation="255" shrinkToFit="1"/>
    </xf>
    <xf numFmtId="0" fontId="0" fillId="0" borderId="23" xfId="0" applyFill="1" applyBorder="1" applyAlignment="1" applyProtection="1">
      <alignment horizontal="center" vertical="center" textRotation="255" shrinkToFit="1"/>
    </xf>
    <xf numFmtId="0" fontId="0" fillId="0" borderId="0" xfId="0" applyFill="1" applyBorder="1" applyAlignment="1" applyProtection="1">
      <alignment horizontal="center" vertical="center" textRotation="255" shrinkToFit="1"/>
    </xf>
    <xf numFmtId="0" fontId="0" fillId="0" borderId="24" xfId="0" applyFill="1" applyBorder="1" applyAlignment="1" applyProtection="1">
      <alignment horizontal="center" vertical="center" textRotation="255" shrinkToFit="1"/>
    </xf>
    <xf numFmtId="0" fontId="0" fillId="0" borderId="4" xfId="0" applyFill="1" applyBorder="1" applyAlignment="1" applyProtection="1">
      <alignment horizontal="center" vertical="center" textRotation="255" shrinkToFit="1"/>
    </xf>
    <xf numFmtId="0" fontId="32" fillId="0" borderId="2" xfId="0" applyFont="1" applyFill="1" applyBorder="1" applyAlignment="1" applyProtection="1">
      <alignment horizontal="center" vertical="center" textRotation="255" shrinkToFit="1"/>
    </xf>
    <xf numFmtId="0" fontId="35" fillId="0" borderId="3" xfId="0" applyFont="1" applyFill="1" applyBorder="1" applyAlignment="1" applyProtection="1">
      <alignment horizontal="center" vertical="center" textRotation="255" shrinkToFit="1"/>
    </xf>
    <xf numFmtId="0" fontId="35" fillId="0" borderId="23" xfId="0" applyFont="1" applyFill="1" applyBorder="1" applyAlignment="1" applyProtection="1">
      <alignment horizontal="center" vertical="center" textRotation="255" shrinkToFit="1"/>
    </xf>
    <xf numFmtId="0" fontId="35" fillId="0" borderId="0" xfId="0" applyFont="1" applyFill="1" applyBorder="1" applyAlignment="1" applyProtection="1">
      <alignment horizontal="center" vertical="center" textRotation="255" shrinkToFit="1"/>
    </xf>
    <xf numFmtId="0" fontId="35" fillId="0" borderId="24" xfId="0" applyFont="1" applyFill="1" applyBorder="1" applyAlignment="1" applyProtection="1">
      <alignment horizontal="center" vertical="center" textRotation="255" shrinkToFit="1"/>
    </xf>
    <xf numFmtId="0" fontId="35" fillId="0" borderId="4" xfId="0" applyFont="1" applyFill="1" applyBorder="1" applyAlignment="1" applyProtection="1">
      <alignment horizontal="center" vertical="center" textRotation="255" shrinkToFit="1"/>
    </xf>
    <xf numFmtId="0" fontId="46" fillId="2" borderId="0" xfId="0" applyFont="1" applyFill="1" applyBorder="1" applyAlignment="1" applyProtection="1">
      <alignment horizontal="center" vertical="center"/>
    </xf>
    <xf numFmtId="0" fontId="48" fillId="0" borderId="0" xfId="0" applyFont="1" applyBorder="1" applyAlignment="1" applyProtection="1">
      <alignment horizontal="center" vertical="center"/>
    </xf>
    <xf numFmtId="0" fontId="44" fillId="0" borderId="1" xfId="0" applyFont="1" applyBorder="1" applyAlignment="1" applyProtection="1">
      <alignment horizontal="center" vertical="center" shrinkToFit="1"/>
    </xf>
    <xf numFmtId="0" fontId="47" fillId="0" borderId="0" xfId="0" applyFont="1" applyBorder="1" applyAlignment="1" applyProtection="1">
      <alignment horizontal="left" vertical="center" shrinkToFit="1"/>
    </xf>
    <xf numFmtId="49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justifyLastLine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1" xfId="0" quotePrefix="1" applyFont="1" applyFill="1" applyBorder="1" applyAlignment="1" applyProtection="1">
      <alignment horizontal="center" vertical="center" justifyLastLine="1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39" fillId="0" borderId="1" xfId="0" applyFont="1" applyBorder="1" applyAlignment="1" applyProtection="1">
      <alignment horizontal="center" vertical="center"/>
      <protection locked="0"/>
    </xf>
    <xf numFmtId="0" fontId="39" fillId="3" borderId="1" xfId="0" applyFont="1" applyFill="1" applyBorder="1" applyAlignment="1" applyProtection="1">
      <alignment horizontal="center" vertical="center" wrapText="1"/>
    </xf>
    <xf numFmtId="0" fontId="39" fillId="3" borderId="1" xfId="0" quotePrefix="1" applyFont="1" applyFill="1" applyBorder="1" applyAlignment="1" applyProtection="1">
      <alignment horizontal="center" vertical="center" justifyLastLine="1"/>
    </xf>
    <xf numFmtId="0" fontId="39" fillId="3" borderId="1" xfId="0" applyFont="1" applyFill="1" applyBorder="1" applyAlignment="1" applyProtection="1">
      <alignment horizontal="center" vertical="center" justifyLastLine="1"/>
    </xf>
    <xf numFmtId="0" fontId="39" fillId="0" borderId="1" xfId="0" applyFont="1" applyBorder="1" applyAlignment="1" applyProtection="1">
      <alignment horizontal="center" vertical="center"/>
    </xf>
    <xf numFmtId="49" fontId="39" fillId="0" borderId="1" xfId="0" applyNumberFormat="1" applyFont="1" applyBorder="1" applyAlignment="1" applyProtection="1">
      <alignment horizontal="center" vertical="center"/>
      <protection locked="0"/>
    </xf>
    <xf numFmtId="0" fontId="39" fillId="0" borderId="31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9" fillId="0" borderId="3" xfId="0" applyFont="1" applyBorder="1" applyAlignment="1" applyProtection="1">
      <alignment horizontal="center" vertical="center"/>
    </xf>
    <xf numFmtId="0" fontId="39" fillId="0" borderId="15" xfId="0" applyFont="1" applyBorder="1" applyAlignment="1" applyProtection="1">
      <alignment horizontal="center" vertical="center"/>
    </xf>
    <xf numFmtId="0" fontId="39" fillId="0" borderId="24" xfId="0" applyFont="1" applyBorder="1" applyAlignment="1" applyProtection="1">
      <alignment horizontal="center" vertical="center"/>
    </xf>
    <xf numFmtId="0" fontId="39" fillId="0" borderId="4" xfId="0" applyFont="1" applyBorder="1" applyAlignment="1" applyProtection="1">
      <alignment horizontal="center" vertical="center"/>
    </xf>
    <xf numFmtId="0" fontId="39" fillId="0" borderId="14" xfId="0" applyFont="1" applyBorder="1" applyAlignment="1" applyProtection="1">
      <alignment horizontal="center" vertical="center"/>
    </xf>
    <xf numFmtId="0" fontId="51" fillId="6" borderId="0" xfId="0" applyFont="1" applyFill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</cellXfs>
  <cellStyles count="18">
    <cellStyle name="Calc Currency (0)" xfId="4" xr:uid="{00000000-0005-0000-0000-000000000000}"/>
    <cellStyle name="entry" xfId="5" xr:uid="{00000000-0005-0000-0000-000001000000}"/>
    <cellStyle name="Header1" xfId="6" xr:uid="{00000000-0005-0000-0000-000002000000}"/>
    <cellStyle name="Header2" xfId="7" xr:uid="{00000000-0005-0000-0000-000003000000}"/>
    <cellStyle name="Normal_#18-Internet" xfId="8" xr:uid="{00000000-0005-0000-0000-000004000000}"/>
    <cellStyle name="price" xfId="9" xr:uid="{00000000-0005-0000-0000-000005000000}"/>
    <cellStyle name="revised" xfId="10" xr:uid="{00000000-0005-0000-0000-000006000000}"/>
    <cellStyle name="section" xfId="11" xr:uid="{00000000-0005-0000-0000-000007000000}"/>
    <cellStyle name="title" xfId="12" xr:uid="{00000000-0005-0000-0000-000008000000}"/>
    <cellStyle name="桁区切り" xfId="17" builtinId="6"/>
    <cellStyle name="桁区切り 2" xfId="2" xr:uid="{00000000-0005-0000-0000-00000A000000}"/>
    <cellStyle name="通貨 2" xfId="3" xr:uid="{00000000-0005-0000-0000-00000B000000}"/>
    <cellStyle name="標準" xfId="0" builtinId="0"/>
    <cellStyle name="標準 2" xfId="1" xr:uid="{00000000-0005-0000-0000-00000D000000}"/>
    <cellStyle name="標準 2 2" xfId="13" xr:uid="{00000000-0005-0000-0000-00000E000000}"/>
    <cellStyle name="標準 3" xfId="14" xr:uid="{00000000-0005-0000-0000-00000F000000}"/>
    <cellStyle name="標準 4" xfId="15" xr:uid="{00000000-0005-0000-0000-000010000000}"/>
    <cellStyle name="未定義" xfId="16" xr:uid="{00000000-0005-0000-0000-000011000000}"/>
  </cellStyles>
  <dxfs count="24"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E6B9B8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16808</xdr:colOff>
      <xdr:row>19</xdr:row>
      <xdr:rowOff>173691</xdr:rowOff>
    </xdr:from>
    <xdr:to>
      <xdr:col>19</xdr:col>
      <xdr:colOff>549087</xdr:colOff>
      <xdr:row>37</xdr:row>
      <xdr:rowOff>28014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006102" y="4538383"/>
          <a:ext cx="6656294" cy="4280646"/>
        </a:xfrm>
        <a:prstGeom prst="rect">
          <a:avLst/>
        </a:prstGeom>
        <a:solidFill>
          <a:srgbClr val="FFFF66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注意点①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全角にて入力します。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苗字と名前の間に適切な全角スペースを入れ、５文字分になるようにしてください。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５文字以上の氏名にはスペースが入りません。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（例）３文字の氏名　→　「北海＿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＿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始」（苗字と名前の間に全角スペースを２つ入れる）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４文字の氏名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＿太郎」（苗字と名前の間に全角スペースを１つ入れる）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５文字の氏名　→　「</a:t>
          </a:r>
          <a:r>
            <a:rPr lang="ja-JP" altLang="ja-JP" sz="10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北海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一郎太」（苗字と名前の間にはスペースを入れない）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endParaRPr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注意点②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「最高記録」は半角英数とピリオド「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」で入力して下さい。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（例）「１１秒９８」→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11.98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「１２ｍ７６」→</a:t>
          </a:r>
          <a:r>
            <a:rPr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12.76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　　　「１７分０秒１１」 　→</a:t>
          </a:r>
          <a:r>
            <a:rPr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「</a:t>
          </a:r>
          <a:r>
            <a:rPr lang="en-US" altLang="ja-JP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17.00.11</a:t>
          </a:r>
          <a:r>
            <a:rPr lang="ja-JP" altLang="en-US" sz="1000" b="0" i="0" u="none" strike="noStrike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endParaRPr lang="en-US" altLang="ja-JP" sz="1000" b="0" i="0" u="none" strike="noStrike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に参加する選手の最高記録の欄には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200m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または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400m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の記録を入力してください。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・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300mH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に参加する選手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の最高記録の欄には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400m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の記録を入力してください。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※16.25.74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（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16.30.00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・男女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10000mW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に参加する選手のうち、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5000mW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の記録で出場する場合は、「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※29.35.60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」のように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※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をつけて入力してください。（男子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30.00.00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、女子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35.00.00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以内）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　・高校生でジュニア規格の記録又はユース規格の記録で参加する場合は、「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J11.45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」「のように「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J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」や「</a:t>
          </a:r>
          <a:r>
            <a:rPr kumimoji="1" lang="en-US" altLang="ja-JP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Y</a:t>
          </a:r>
          <a:r>
            <a:rPr kumimoji="1" lang="ja-JP" altLang="en-US" sz="100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」をつけて入力してください。</a:t>
          </a:r>
          <a:endParaRPr kumimoji="1" lang="en-US" altLang="ja-JP" sz="1000">
            <a:solidFill>
              <a:schemeClr val="dk1"/>
            </a:solidFill>
            <a:effectLst/>
            <a:latin typeface="ＭＳ ゴシック" panose="020B0609070205080204" pitchFamily="49" charset="-128"/>
            <a:ea typeface="ＭＳ ゴシック" panose="020B0609070205080204" pitchFamily="49" charset="-128"/>
            <a:cs typeface="+mn-cs"/>
          </a:endParaRPr>
        </a:p>
        <a:p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注意点③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半角数字と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ピリオド「</a:t>
          </a:r>
          <a:r>
            <a:rPr lang="en-US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.</a:t>
          </a:r>
          <a:r>
            <a:rPr lang="ja-JP" altLang="ja-JP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」</a:t>
          </a:r>
          <a:r>
            <a:rPr lang="ja-JP" altLang="en-US" sz="1000" b="0" i="0">
              <a:solidFill>
                <a:schemeClr val="dk1"/>
              </a:solidFill>
              <a:effectLst/>
              <a:latin typeface="ＭＳ ゴシック" panose="020B0609070205080204" pitchFamily="49" charset="-128"/>
              <a:ea typeface="ＭＳ ゴシック" panose="020B0609070205080204" pitchFamily="49" charset="-128"/>
              <a:cs typeface="+mn-cs"/>
            </a:rPr>
            <a:t>、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で入力してください。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+1.5⇒【+1.5】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-1.6⇒【-1.6】</a:t>
          </a:r>
          <a:r>
            <a:rPr kumimoji="1" lang="ja-JP" altLang="en-US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　　</a:t>
          </a:r>
          <a:r>
            <a:rPr kumimoji="1" lang="en-US" altLang="ja-JP" sz="1000">
              <a:latin typeface="ＭＳ ゴシック" panose="020B0609070205080204" pitchFamily="49" charset="-128"/>
              <a:ea typeface="ＭＳ ゴシック" panose="020B0609070205080204" pitchFamily="49" charset="-128"/>
            </a:rPr>
            <a:t> ±0.0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⇒【0.0】 </a:t>
          </a:r>
          <a:endParaRPr kumimoji="1" lang="en-US" altLang="ja-JP" sz="1000"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r>
            <a:rPr kumimoji="1" lang="ja-JP" altLang="en-US" sz="1000">
              <a:solidFill>
                <a:srgbClr val="FF0000"/>
              </a:solidFill>
            </a:rPr>
            <a:t>リレーのタイムも忘れずに記入して下さい！</a:t>
          </a:r>
          <a:endParaRPr kumimoji="1" lang="en-US" altLang="ja-JP" sz="10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56029</xdr:colOff>
      <xdr:row>2</xdr:row>
      <xdr:rowOff>324970</xdr:rowOff>
    </xdr:from>
    <xdr:to>
      <xdr:col>1</xdr:col>
      <xdr:colOff>291353</xdr:colOff>
      <xdr:row>4</xdr:row>
      <xdr:rowOff>33618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6029" y="806823"/>
          <a:ext cx="560295" cy="381001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28013</xdr:colOff>
      <xdr:row>0</xdr:row>
      <xdr:rowOff>341781</xdr:rowOff>
    </xdr:from>
    <xdr:to>
      <xdr:col>4</xdr:col>
      <xdr:colOff>95250</xdr:colOff>
      <xdr:row>2</xdr:row>
      <xdr:rowOff>89647</xdr:rowOff>
    </xdr:to>
    <xdr:sp macro="" textlink="">
      <xdr:nvSpPr>
        <xdr:cNvPr id="5" name="角丸四角形吹き出し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0572" y="341781"/>
          <a:ext cx="1876987" cy="224117"/>
        </a:xfrm>
        <a:prstGeom prst="wedgeRoundRectCallout">
          <a:avLst>
            <a:gd name="adj1" fmla="val -41112"/>
            <a:gd name="adj2" fmla="val 154592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リストから選択して下さい！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228600</xdr:colOff>
      <xdr:row>8</xdr:row>
      <xdr:rowOff>47625</xdr:rowOff>
    </xdr:from>
    <xdr:to>
      <xdr:col>22</xdr:col>
      <xdr:colOff>66675</xdr:colOff>
      <xdr:row>9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7134225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228600</xdr:colOff>
      <xdr:row>3</xdr:row>
      <xdr:rowOff>0</xdr:rowOff>
    </xdr:from>
    <xdr:to>
      <xdr:col>13</xdr:col>
      <xdr:colOff>66675</xdr:colOff>
      <xdr:row>3</xdr:row>
      <xdr:rowOff>66675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372350" y="866775"/>
          <a:ext cx="419100" cy="352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  <pageSetUpPr fitToPage="1"/>
  </sheetPr>
  <dimension ref="A1:AC1048576"/>
  <sheetViews>
    <sheetView showGridLines="0" tabSelected="1" view="pageBreakPreview" zoomScaleNormal="100" zoomScaleSheetLayoutView="100" workbookViewId="0">
      <selection activeCell="Q9" sqref="Q9:Q27"/>
    </sheetView>
  </sheetViews>
  <sheetFormatPr defaultColWidth="9" defaultRowHeight="13" zeroHeight="1"/>
  <cols>
    <col min="1" max="2" width="4.1796875" style="1" customWidth="1"/>
    <col min="3" max="3" width="12.6328125" style="1" customWidth="1"/>
    <col min="4" max="4" width="8.453125" style="1" bestFit="1" customWidth="1"/>
    <col min="5" max="5" width="3.453125" style="1" bestFit="1" customWidth="1"/>
    <col min="6" max="6" width="5.81640625" style="1" bestFit="1" customWidth="1"/>
    <col min="7" max="7" width="9.453125" style="1" bestFit="1" customWidth="1"/>
    <col min="8" max="8" width="7.453125" style="1" bestFit="1" customWidth="1"/>
    <col min="9" max="9" width="7.6328125" style="1" customWidth="1"/>
    <col min="10" max="10" width="11.1796875" style="1" customWidth="1"/>
    <col min="11" max="11" width="6.36328125" style="1" customWidth="1"/>
    <col min="12" max="12" width="13.453125" style="1" customWidth="1"/>
    <col min="13" max="13" width="11.1796875" style="1" bestFit="1" customWidth="1"/>
    <col min="14" max="14" width="7.6328125" style="1" customWidth="1"/>
    <col min="15" max="15" width="11.1796875" style="1" customWidth="1"/>
    <col min="16" max="16" width="6.36328125" style="1" customWidth="1"/>
    <col min="17" max="18" width="13.453125" style="1" customWidth="1"/>
    <col min="19" max="19" width="8.36328125" style="1" bestFit="1" customWidth="1"/>
    <col min="20" max="20" width="8.453125" style="1" bestFit="1" customWidth="1"/>
    <col min="21" max="21" width="2.453125" style="1" customWidth="1"/>
    <col min="22" max="23" width="5.453125" style="1" hidden="1" customWidth="1"/>
    <col min="24" max="25" width="9.453125" style="1" hidden="1" customWidth="1"/>
    <col min="26" max="26" width="10" style="1" hidden="1" customWidth="1"/>
    <col min="27" max="27" width="9.1796875" style="1" hidden="1" customWidth="1"/>
    <col min="28" max="29" width="9" style="1" hidden="1" customWidth="1"/>
    <col min="30" max="30" width="0" style="1" hidden="1" customWidth="1"/>
    <col min="31" max="16384" width="9" style="1"/>
  </cols>
  <sheetData>
    <row r="1" spans="1:29" ht="28">
      <c r="A1" s="117" t="s">
        <v>34</v>
      </c>
      <c r="B1" s="117"/>
      <c r="C1" s="117"/>
      <c r="D1" s="117"/>
      <c r="E1" s="116" t="s">
        <v>264</v>
      </c>
      <c r="F1" s="116"/>
      <c r="G1" s="116"/>
      <c r="H1" s="116"/>
      <c r="I1" s="116"/>
      <c r="J1" s="116"/>
      <c r="K1" s="116"/>
      <c r="L1" s="116"/>
      <c r="M1" s="116"/>
      <c r="N1" s="116"/>
      <c r="O1" s="113" t="s">
        <v>35</v>
      </c>
      <c r="P1" s="113"/>
      <c r="Q1" s="113"/>
      <c r="R1" s="113"/>
      <c r="S1" s="113"/>
      <c r="T1" s="113"/>
    </row>
    <row r="2" spans="1:29" ht="9.75" customHeight="1">
      <c r="A2" s="5"/>
      <c r="B2" s="5"/>
      <c r="C2" s="6"/>
      <c r="D2" s="6"/>
      <c r="E2" s="5"/>
      <c r="F2" s="5"/>
      <c r="G2" s="5"/>
      <c r="H2" s="7"/>
      <c r="I2" s="7"/>
      <c r="J2" s="8"/>
      <c r="K2" s="7"/>
      <c r="L2" s="7"/>
      <c r="M2" s="7"/>
      <c r="N2" s="7"/>
      <c r="O2" s="7"/>
      <c r="P2" s="7"/>
      <c r="Q2" s="7"/>
      <c r="R2" s="7"/>
      <c r="S2" s="5"/>
      <c r="T2" s="5"/>
    </row>
    <row r="3" spans="1:29" ht="26.25" customHeight="1">
      <c r="A3" s="106" t="s">
        <v>144</v>
      </c>
      <c r="B3" s="106"/>
      <c r="C3" s="143" t="s">
        <v>143</v>
      </c>
      <c r="D3" s="114" t="s">
        <v>265</v>
      </c>
      <c r="E3" s="114"/>
      <c r="F3" s="114"/>
      <c r="G3" s="114"/>
      <c r="H3" s="114"/>
      <c r="I3" s="115" t="s">
        <v>1</v>
      </c>
      <c r="J3" s="115"/>
      <c r="K3" s="105" t="s">
        <v>267</v>
      </c>
      <c r="L3" s="105"/>
      <c r="M3" s="105"/>
      <c r="N3" s="105"/>
      <c r="O3" s="115" t="s">
        <v>5</v>
      </c>
      <c r="P3" s="115"/>
      <c r="Q3" s="105" t="s">
        <v>201</v>
      </c>
      <c r="R3" s="105"/>
      <c r="S3" s="105"/>
      <c r="T3" s="105"/>
    </row>
    <row r="4" spans="1:29" ht="26.25" customHeight="1">
      <c r="A4" s="136" t="s">
        <v>203</v>
      </c>
      <c r="B4" s="137"/>
      <c r="C4" s="143"/>
      <c r="D4" s="142" t="s">
        <v>266</v>
      </c>
      <c r="E4" s="142"/>
      <c r="F4" s="142"/>
      <c r="G4" s="142"/>
      <c r="H4" s="142"/>
      <c r="I4" s="104" t="s">
        <v>36</v>
      </c>
      <c r="J4" s="104"/>
      <c r="K4" s="110" t="s">
        <v>234</v>
      </c>
      <c r="L4" s="111"/>
      <c r="M4" s="111"/>
      <c r="N4" s="112"/>
      <c r="O4" s="104" t="s">
        <v>37</v>
      </c>
      <c r="P4" s="104"/>
      <c r="Q4" s="105" t="s">
        <v>202</v>
      </c>
      <c r="R4" s="105"/>
      <c r="S4" s="105"/>
      <c r="T4" s="105"/>
    </row>
    <row r="5" spans="1:29" ht="9.75" customHeight="1"/>
    <row r="6" spans="1:29" ht="21" customHeight="1">
      <c r="A6" s="106" t="s">
        <v>43</v>
      </c>
      <c r="B6" s="107" t="s">
        <v>135</v>
      </c>
      <c r="C6" s="109" t="s">
        <v>0</v>
      </c>
      <c r="D6" s="140" t="s">
        <v>46</v>
      </c>
      <c r="E6" s="141" t="s">
        <v>4</v>
      </c>
      <c r="F6" s="138" t="s">
        <v>226</v>
      </c>
      <c r="G6" s="141" t="s">
        <v>31</v>
      </c>
      <c r="H6" s="120" t="s">
        <v>33</v>
      </c>
      <c r="I6" s="125" t="s">
        <v>2</v>
      </c>
      <c r="J6" s="126"/>
      <c r="K6" s="126"/>
      <c r="L6" s="126"/>
      <c r="M6" s="126"/>
      <c r="N6" s="126"/>
      <c r="O6" s="126"/>
      <c r="P6" s="126"/>
      <c r="Q6" s="126"/>
      <c r="R6" s="121"/>
      <c r="S6" s="118" t="s">
        <v>44</v>
      </c>
      <c r="T6" s="118" t="s">
        <v>45</v>
      </c>
      <c r="V6" s="122" t="s">
        <v>135</v>
      </c>
      <c r="W6" s="123" t="s">
        <v>47</v>
      </c>
      <c r="X6" s="122" t="s">
        <v>99</v>
      </c>
      <c r="Y6" s="123" t="s">
        <v>112</v>
      </c>
      <c r="Z6" s="124" t="s">
        <v>113</v>
      </c>
      <c r="AA6" s="124" t="s">
        <v>114</v>
      </c>
      <c r="AB6" s="118" t="s">
        <v>44</v>
      </c>
      <c r="AC6" s="118" t="s">
        <v>45</v>
      </c>
    </row>
    <row r="7" spans="1:29" ht="21" customHeight="1">
      <c r="A7" s="106"/>
      <c r="B7" s="108"/>
      <c r="C7" s="109"/>
      <c r="D7" s="140"/>
      <c r="E7" s="141"/>
      <c r="F7" s="139"/>
      <c r="G7" s="141"/>
      <c r="H7" s="121"/>
      <c r="I7" s="10" t="s">
        <v>29</v>
      </c>
      <c r="J7" s="11" t="s">
        <v>3</v>
      </c>
      <c r="K7" s="11" t="s">
        <v>32</v>
      </c>
      <c r="L7" s="97" t="s">
        <v>254</v>
      </c>
      <c r="M7" s="102" t="s">
        <v>271</v>
      </c>
      <c r="N7" s="10" t="s">
        <v>30</v>
      </c>
      <c r="O7" s="11" t="s">
        <v>3</v>
      </c>
      <c r="P7" s="11" t="s">
        <v>32</v>
      </c>
      <c r="Q7" s="97" t="s">
        <v>254</v>
      </c>
      <c r="R7" s="102" t="s">
        <v>271</v>
      </c>
      <c r="S7" s="119"/>
      <c r="T7" s="119"/>
      <c r="V7" s="122"/>
      <c r="W7" s="123"/>
      <c r="X7" s="122"/>
      <c r="Y7" s="123"/>
      <c r="Z7" s="124"/>
      <c r="AA7" s="124"/>
      <c r="AB7" s="119"/>
      <c r="AC7" s="119"/>
    </row>
    <row r="8" spans="1:29" ht="17" customHeight="1" thickBot="1">
      <c r="A8" s="83" t="s">
        <v>253</v>
      </c>
      <c r="B8" s="19" t="s">
        <v>114</v>
      </c>
      <c r="C8" s="19" t="s">
        <v>235</v>
      </c>
      <c r="D8" s="16" t="s">
        <v>232</v>
      </c>
      <c r="E8" s="16">
        <v>1</v>
      </c>
      <c r="F8" s="16">
        <v>1999</v>
      </c>
      <c r="G8" s="16" t="s">
        <v>52</v>
      </c>
      <c r="H8" s="17" t="s">
        <v>236</v>
      </c>
      <c r="I8" s="15" t="s">
        <v>162</v>
      </c>
      <c r="J8" s="16">
        <v>5.34</v>
      </c>
      <c r="K8" s="78" t="s">
        <v>237</v>
      </c>
      <c r="L8" s="98" t="s">
        <v>247</v>
      </c>
      <c r="M8" s="103" t="s">
        <v>272</v>
      </c>
      <c r="N8" s="15" t="s">
        <v>23</v>
      </c>
      <c r="O8" s="16" t="s">
        <v>227</v>
      </c>
      <c r="P8" s="16"/>
      <c r="Q8" s="98" t="s">
        <v>248</v>
      </c>
      <c r="R8" s="103"/>
      <c r="S8" s="18" t="s">
        <v>137</v>
      </c>
      <c r="T8" s="18" t="s">
        <v>139</v>
      </c>
      <c r="V8" s="3" t="s">
        <v>113</v>
      </c>
      <c r="W8" s="4"/>
      <c r="X8" s="3"/>
      <c r="Y8" s="4"/>
      <c r="Z8" s="2"/>
      <c r="AA8" s="2"/>
      <c r="AB8" s="2"/>
      <c r="AC8" s="2"/>
    </row>
    <row r="9" spans="1:29" ht="17" customHeight="1">
      <c r="A9" s="4">
        <v>2</v>
      </c>
      <c r="B9" s="127" t="s">
        <v>140</v>
      </c>
      <c r="C9" s="130" t="s">
        <v>142</v>
      </c>
      <c r="D9" s="133" t="s">
        <v>233</v>
      </c>
      <c r="E9" s="127" t="s">
        <v>246</v>
      </c>
      <c r="F9" s="127" t="s">
        <v>140</v>
      </c>
      <c r="G9" s="127" t="s">
        <v>140</v>
      </c>
      <c r="H9" s="127" t="s">
        <v>141</v>
      </c>
      <c r="I9" s="127" t="s">
        <v>140</v>
      </c>
      <c r="J9" s="133" t="s">
        <v>249</v>
      </c>
      <c r="K9" s="133" t="s">
        <v>250</v>
      </c>
      <c r="L9" s="133" t="s">
        <v>252</v>
      </c>
      <c r="M9" s="133" t="s">
        <v>273</v>
      </c>
      <c r="N9" s="127" t="s">
        <v>140</v>
      </c>
      <c r="O9" s="133" t="s">
        <v>249</v>
      </c>
      <c r="P9" s="133" t="s">
        <v>250</v>
      </c>
      <c r="Q9" s="133" t="s">
        <v>252</v>
      </c>
      <c r="R9" s="133" t="s">
        <v>273</v>
      </c>
      <c r="S9" s="127" t="s">
        <v>140</v>
      </c>
      <c r="T9" s="127" t="s">
        <v>140</v>
      </c>
      <c r="V9" s="3" t="s">
        <v>114</v>
      </c>
      <c r="W9" s="4">
        <v>1</v>
      </c>
      <c r="X9" s="12" t="s">
        <v>52</v>
      </c>
      <c r="Y9" s="14" t="s">
        <v>111</v>
      </c>
      <c r="Z9" s="12" t="s">
        <v>115</v>
      </c>
      <c r="AA9" s="12" t="s">
        <v>115</v>
      </c>
      <c r="AB9" s="2" t="s">
        <v>136</v>
      </c>
      <c r="AC9" s="2" t="s">
        <v>138</v>
      </c>
    </row>
    <row r="10" spans="1:29" ht="17" customHeight="1">
      <c r="A10" s="4">
        <v>3</v>
      </c>
      <c r="B10" s="128"/>
      <c r="C10" s="131"/>
      <c r="D10" s="131"/>
      <c r="E10" s="128"/>
      <c r="F10" s="128"/>
      <c r="G10" s="128"/>
      <c r="H10" s="128"/>
      <c r="I10" s="128"/>
      <c r="J10" s="131"/>
      <c r="K10" s="131"/>
      <c r="L10" s="131"/>
      <c r="M10" s="134"/>
      <c r="N10" s="128"/>
      <c r="O10" s="131"/>
      <c r="P10" s="131"/>
      <c r="Q10" s="131"/>
      <c r="R10" s="134"/>
      <c r="S10" s="128"/>
      <c r="T10" s="128"/>
      <c r="W10" s="4">
        <v>2</v>
      </c>
      <c r="X10" s="12" t="s">
        <v>53</v>
      </c>
      <c r="Y10" s="14" t="s">
        <v>102</v>
      </c>
      <c r="Z10" s="12" t="s">
        <v>116</v>
      </c>
      <c r="AA10" s="12" t="s">
        <v>116</v>
      </c>
      <c r="AB10" s="2" t="s">
        <v>137</v>
      </c>
      <c r="AC10" s="2" t="s">
        <v>139</v>
      </c>
    </row>
    <row r="11" spans="1:29" ht="17" customHeight="1">
      <c r="A11" s="4">
        <v>4</v>
      </c>
      <c r="B11" s="128"/>
      <c r="C11" s="131"/>
      <c r="D11" s="131"/>
      <c r="E11" s="128"/>
      <c r="F11" s="128"/>
      <c r="G11" s="128"/>
      <c r="H11" s="128"/>
      <c r="I11" s="128"/>
      <c r="J11" s="131"/>
      <c r="K11" s="131"/>
      <c r="L11" s="131"/>
      <c r="M11" s="134"/>
      <c r="N11" s="128"/>
      <c r="O11" s="131"/>
      <c r="P11" s="131"/>
      <c r="Q11" s="131"/>
      <c r="R11" s="134"/>
      <c r="S11" s="128"/>
      <c r="T11" s="128"/>
      <c r="W11" s="4">
        <v>3</v>
      </c>
      <c r="X11" s="12" t="s">
        <v>54</v>
      </c>
      <c r="Y11" s="14" t="s">
        <v>101</v>
      </c>
      <c r="Z11" s="12" t="s">
        <v>117</v>
      </c>
      <c r="AA11" s="12" t="s">
        <v>117</v>
      </c>
    </row>
    <row r="12" spans="1:29" ht="17" customHeight="1">
      <c r="A12" s="4">
        <v>5</v>
      </c>
      <c r="B12" s="128"/>
      <c r="C12" s="131"/>
      <c r="D12" s="131"/>
      <c r="E12" s="128"/>
      <c r="F12" s="128"/>
      <c r="G12" s="128"/>
      <c r="H12" s="128"/>
      <c r="I12" s="128"/>
      <c r="J12" s="131"/>
      <c r="K12" s="131"/>
      <c r="L12" s="131"/>
      <c r="M12" s="134"/>
      <c r="N12" s="128"/>
      <c r="O12" s="131"/>
      <c r="P12" s="131"/>
      <c r="Q12" s="131"/>
      <c r="R12" s="134"/>
      <c r="S12" s="128"/>
      <c r="T12" s="128"/>
      <c r="W12" s="4">
        <v>4</v>
      </c>
      <c r="X12" s="12" t="s">
        <v>55</v>
      </c>
      <c r="Y12" s="14" t="s">
        <v>103</v>
      </c>
      <c r="Z12" s="12" t="s">
        <v>118</v>
      </c>
      <c r="AA12" s="12" t="s">
        <v>118</v>
      </c>
    </row>
    <row r="13" spans="1:29" ht="17" customHeight="1">
      <c r="A13" s="4">
        <v>6</v>
      </c>
      <c r="B13" s="128"/>
      <c r="C13" s="131"/>
      <c r="D13" s="131"/>
      <c r="E13" s="128"/>
      <c r="F13" s="128"/>
      <c r="G13" s="128"/>
      <c r="H13" s="128"/>
      <c r="I13" s="128"/>
      <c r="J13" s="131"/>
      <c r="K13" s="131"/>
      <c r="L13" s="131"/>
      <c r="M13" s="134"/>
      <c r="N13" s="128"/>
      <c r="O13" s="131"/>
      <c r="P13" s="131"/>
      <c r="Q13" s="131"/>
      <c r="R13" s="134"/>
      <c r="S13" s="128"/>
      <c r="T13" s="128"/>
      <c r="W13" s="4" t="s">
        <v>48</v>
      </c>
      <c r="X13" s="12" t="s">
        <v>56</v>
      </c>
      <c r="Y13" s="14" t="s">
        <v>104</v>
      </c>
      <c r="Z13" s="12" t="s">
        <v>119</v>
      </c>
      <c r="AA13" s="12" t="s">
        <v>119</v>
      </c>
    </row>
    <row r="14" spans="1:29" ht="17" customHeight="1">
      <c r="A14" s="4">
        <v>7</v>
      </c>
      <c r="B14" s="128"/>
      <c r="C14" s="131"/>
      <c r="D14" s="131"/>
      <c r="E14" s="128"/>
      <c r="F14" s="128"/>
      <c r="G14" s="128"/>
      <c r="H14" s="128"/>
      <c r="I14" s="128"/>
      <c r="J14" s="131"/>
      <c r="K14" s="131"/>
      <c r="L14" s="131"/>
      <c r="M14" s="134"/>
      <c r="N14" s="128"/>
      <c r="O14" s="131"/>
      <c r="P14" s="131"/>
      <c r="Q14" s="131"/>
      <c r="R14" s="134"/>
      <c r="S14" s="128"/>
      <c r="T14" s="128"/>
      <c r="W14" s="4" t="s">
        <v>49</v>
      </c>
      <c r="X14" s="12" t="s">
        <v>57</v>
      </c>
      <c r="Y14" s="14" t="s">
        <v>105</v>
      </c>
      <c r="Z14" s="12" t="s">
        <v>120</v>
      </c>
      <c r="AA14" s="12" t="s">
        <v>120</v>
      </c>
    </row>
    <row r="15" spans="1:29" ht="17" customHeight="1">
      <c r="A15" s="4">
        <v>8</v>
      </c>
      <c r="B15" s="128"/>
      <c r="C15" s="131"/>
      <c r="D15" s="131"/>
      <c r="E15" s="128"/>
      <c r="F15" s="128"/>
      <c r="G15" s="128"/>
      <c r="H15" s="128"/>
      <c r="I15" s="128"/>
      <c r="J15" s="131"/>
      <c r="K15" s="131"/>
      <c r="L15" s="131"/>
      <c r="M15" s="134"/>
      <c r="N15" s="128"/>
      <c r="O15" s="131"/>
      <c r="P15" s="131"/>
      <c r="Q15" s="131"/>
      <c r="R15" s="134"/>
      <c r="S15" s="128"/>
      <c r="T15" s="128"/>
      <c r="W15" s="4" t="s">
        <v>50</v>
      </c>
      <c r="X15" s="12" t="s">
        <v>58</v>
      </c>
      <c r="Y15" s="14" t="s">
        <v>106</v>
      </c>
      <c r="Z15" s="12" t="s">
        <v>121</v>
      </c>
      <c r="AA15" s="12" t="s">
        <v>122</v>
      </c>
    </row>
    <row r="16" spans="1:29" ht="17" customHeight="1">
      <c r="A16" s="4">
        <v>9</v>
      </c>
      <c r="B16" s="128"/>
      <c r="C16" s="131"/>
      <c r="D16" s="131"/>
      <c r="E16" s="128"/>
      <c r="F16" s="128"/>
      <c r="G16" s="128"/>
      <c r="H16" s="128"/>
      <c r="I16" s="128"/>
      <c r="J16" s="131"/>
      <c r="K16" s="131"/>
      <c r="L16" s="131"/>
      <c r="M16" s="134"/>
      <c r="N16" s="128"/>
      <c r="O16" s="131"/>
      <c r="P16" s="131"/>
      <c r="Q16" s="131"/>
      <c r="R16" s="134"/>
      <c r="S16" s="128"/>
      <c r="T16" s="128"/>
      <c r="W16" s="4" t="s">
        <v>51</v>
      </c>
      <c r="X16" s="12" t="s">
        <v>59</v>
      </c>
      <c r="Y16" s="14" t="s">
        <v>107</v>
      </c>
      <c r="Z16" s="12" t="s">
        <v>123</v>
      </c>
      <c r="AA16" s="12" t="s">
        <v>124</v>
      </c>
    </row>
    <row r="17" spans="1:27" ht="17" customHeight="1">
      <c r="A17" s="4">
        <v>10</v>
      </c>
      <c r="B17" s="128"/>
      <c r="C17" s="131"/>
      <c r="D17" s="131"/>
      <c r="E17" s="128"/>
      <c r="F17" s="128"/>
      <c r="G17" s="128"/>
      <c r="H17" s="128"/>
      <c r="I17" s="128"/>
      <c r="J17" s="131"/>
      <c r="K17" s="131"/>
      <c r="L17" s="131"/>
      <c r="M17" s="134"/>
      <c r="N17" s="128"/>
      <c r="O17" s="131"/>
      <c r="P17" s="131"/>
      <c r="Q17" s="131"/>
      <c r="R17" s="134"/>
      <c r="S17" s="128"/>
      <c r="T17" s="128"/>
      <c r="X17" s="12" t="s">
        <v>60</v>
      </c>
      <c r="Y17" s="14" t="s">
        <v>108</v>
      </c>
      <c r="Z17" s="12" t="s">
        <v>124</v>
      </c>
      <c r="AA17" s="12" t="s">
        <v>126</v>
      </c>
    </row>
    <row r="18" spans="1:27" ht="17" customHeight="1">
      <c r="A18" s="4">
        <v>11</v>
      </c>
      <c r="B18" s="128"/>
      <c r="C18" s="131"/>
      <c r="D18" s="131"/>
      <c r="E18" s="128"/>
      <c r="F18" s="128"/>
      <c r="G18" s="128"/>
      <c r="H18" s="128"/>
      <c r="I18" s="128"/>
      <c r="J18" s="131"/>
      <c r="K18" s="131"/>
      <c r="L18" s="131"/>
      <c r="M18" s="134"/>
      <c r="N18" s="128"/>
      <c r="O18" s="131"/>
      <c r="P18" s="131"/>
      <c r="Q18" s="131"/>
      <c r="R18" s="134"/>
      <c r="S18" s="128"/>
      <c r="T18" s="128"/>
      <c r="X18" s="12" t="s">
        <v>61</v>
      </c>
      <c r="Y18" s="14" t="s">
        <v>109</v>
      </c>
      <c r="Z18" s="12" t="s">
        <v>125</v>
      </c>
      <c r="AA18" s="12" t="s">
        <v>28</v>
      </c>
    </row>
    <row r="19" spans="1:27" ht="17" customHeight="1">
      <c r="A19" s="4">
        <v>12</v>
      </c>
      <c r="B19" s="128"/>
      <c r="C19" s="131"/>
      <c r="D19" s="131"/>
      <c r="E19" s="128"/>
      <c r="F19" s="128"/>
      <c r="G19" s="128"/>
      <c r="H19" s="128"/>
      <c r="I19" s="128"/>
      <c r="J19" s="131"/>
      <c r="K19" s="131"/>
      <c r="L19" s="131"/>
      <c r="M19" s="134"/>
      <c r="N19" s="128"/>
      <c r="O19" s="131"/>
      <c r="P19" s="131"/>
      <c r="Q19" s="131"/>
      <c r="R19" s="134"/>
      <c r="S19" s="128"/>
      <c r="T19" s="128"/>
      <c r="X19" s="12" t="s">
        <v>62</v>
      </c>
      <c r="Y19" s="14" t="s">
        <v>110</v>
      </c>
      <c r="Z19" s="12" t="s">
        <v>126</v>
      </c>
      <c r="AA19" s="12" t="s">
        <v>127</v>
      </c>
    </row>
    <row r="20" spans="1:27" ht="17" customHeight="1">
      <c r="A20" s="4">
        <v>13</v>
      </c>
      <c r="B20" s="128"/>
      <c r="C20" s="131"/>
      <c r="D20" s="131"/>
      <c r="E20" s="128"/>
      <c r="F20" s="128"/>
      <c r="G20" s="128"/>
      <c r="H20" s="128"/>
      <c r="I20" s="128"/>
      <c r="J20" s="131"/>
      <c r="K20" s="131"/>
      <c r="L20" s="131"/>
      <c r="M20" s="134"/>
      <c r="N20" s="128"/>
      <c r="O20" s="131"/>
      <c r="P20" s="131"/>
      <c r="Q20" s="131"/>
      <c r="R20" s="134"/>
      <c r="S20" s="128"/>
      <c r="T20" s="128"/>
      <c r="X20" s="12" t="s">
        <v>63</v>
      </c>
      <c r="Y20" s="14" t="s">
        <v>100</v>
      </c>
      <c r="Z20" s="12" t="s">
        <v>27</v>
      </c>
      <c r="AA20" s="12" t="s">
        <v>128</v>
      </c>
    </row>
    <row r="21" spans="1:27" ht="17" customHeight="1">
      <c r="A21" s="4">
        <v>14</v>
      </c>
      <c r="B21" s="128"/>
      <c r="C21" s="131"/>
      <c r="D21" s="131"/>
      <c r="E21" s="128"/>
      <c r="F21" s="128"/>
      <c r="G21" s="128"/>
      <c r="H21" s="128"/>
      <c r="I21" s="128"/>
      <c r="J21" s="131"/>
      <c r="K21" s="131"/>
      <c r="L21" s="131"/>
      <c r="M21" s="134"/>
      <c r="N21" s="128"/>
      <c r="O21" s="131"/>
      <c r="P21" s="131"/>
      <c r="Q21" s="131"/>
      <c r="R21" s="134"/>
      <c r="S21" s="128"/>
      <c r="T21" s="128"/>
      <c r="X21" s="12" t="s">
        <v>64</v>
      </c>
      <c r="Y21" s="13"/>
      <c r="Z21" s="12" t="s">
        <v>127</v>
      </c>
      <c r="AA21" s="12" t="s">
        <v>129</v>
      </c>
    </row>
    <row r="22" spans="1:27" ht="17" customHeight="1">
      <c r="A22" s="4">
        <v>15</v>
      </c>
      <c r="B22" s="128"/>
      <c r="C22" s="131"/>
      <c r="D22" s="131"/>
      <c r="E22" s="128"/>
      <c r="F22" s="128"/>
      <c r="G22" s="128"/>
      <c r="H22" s="128"/>
      <c r="I22" s="128"/>
      <c r="J22" s="131"/>
      <c r="K22" s="131"/>
      <c r="L22" s="131"/>
      <c r="M22" s="134"/>
      <c r="N22" s="128"/>
      <c r="O22" s="131"/>
      <c r="P22" s="131"/>
      <c r="Q22" s="131"/>
      <c r="R22" s="134"/>
      <c r="S22" s="128"/>
      <c r="T22" s="128"/>
      <c r="X22" s="12" t="s">
        <v>65</v>
      </c>
      <c r="Y22" s="13"/>
      <c r="Z22" s="12" t="s">
        <v>128</v>
      </c>
      <c r="AA22" s="12" t="s">
        <v>130</v>
      </c>
    </row>
    <row r="23" spans="1:27" ht="17" customHeight="1">
      <c r="A23" s="4">
        <v>16</v>
      </c>
      <c r="B23" s="128"/>
      <c r="C23" s="131"/>
      <c r="D23" s="131"/>
      <c r="E23" s="128"/>
      <c r="F23" s="128"/>
      <c r="G23" s="128"/>
      <c r="H23" s="128"/>
      <c r="I23" s="128"/>
      <c r="J23" s="131"/>
      <c r="K23" s="131"/>
      <c r="L23" s="131"/>
      <c r="M23" s="134"/>
      <c r="N23" s="128"/>
      <c r="O23" s="131"/>
      <c r="P23" s="131"/>
      <c r="Q23" s="131"/>
      <c r="R23" s="134"/>
      <c r="S23" s="128"/>
      <c r="T23" s="128"/>
      <c r="X23" s="12" t="s">
        <v>66</v>
      </c>
      <c r="Y23" s="13"/>
      <c r="Z23" s="12" t="s">
        <v>129</v>
      </c>
      <c r="AA23" s="12" t="s">
        <v>131</v>
      </c>
    </row>
    <row r="24" spans="1:27" ht="17" customHeight="1">
      <c r="A24" s="4">
        <v>17</v>
      </c>
      <c r="B24" s="128"/>
      <c r="C24" s="131"/>
      <c r="D24" s="131"/>
      <c r="E24" s="128"/>
      <c r="F24" s="128"/>
      <c r="G24" s="128"/>
      <c r="H24" s="128"/>
      <c r="I24" s="128"/>
      <c r="J24" s="131"/>
      <c r="K24" s="131"/>
      <c r="L24" s="131"/>
      <c r="M24" s="134"/>
      <c r="N24" s="128"/>
      <c r="O24" s="131"/>
      <c r="P24" s="131"/>
      <c r="Q24" s="131"/>
      <c r="R24" s="134"/>
      <c r="S24" s="128"/>
      <c r="T24" s="128"/>
      <c r="X24" s="12" t="s">
        <v>67</v>
      </c>
      <c r="Y24" s="13"/>
      <c r="Z24" s="12" t="s">
        <v>130</v>
      </c>
      <c r="AA24" s="12" t="s">
        <v>132</v>
      </c>
    </row>
    <row r="25" spans="1:27" ht="17" customHeight="1">
      <c r="A25" s="4">
        <v>18</v>
      </c>
      <c r="B25" s="128"/>
      <c r="C25" s="131"/>
      <c r="D25" s="131"/>
      <c r="E25" s="128"/>
      <c r="F25" s="128"/>
      <c r="G25" s="128"/>
      <c r="H25" s="128"/>
      <c r="I25" s="128"/>
      <c r="J25" s="131"/>
      <c r="K25" s="131"/>
      <c r="L25" s="131"/>
      <c r="M25" s="134"/>
      <c r="N25" s="128"/>
      <c r="O25" s="131"/>
      <c r="P25" s="131"/>
      <c r="Q25" s="131"/>
      <c r="R25" s="134"/>
      <c r="S25" s="128"/>
      <c r="T25" s="128"/>
      <c r="X25" s="12" t="s">
        <v>68</v>
      </c>
      <c r="Y25" s="13"/>
      <c r="Z25" s="12" t="s">
        <v>131</v>
      </c>
      <c r="AA25" s="12" t="s">
        <v>133</v>
      </c>
    </row>
    <row r="26" spans="1:27" ht="17" customHeight="1">
      <c r="A26" s="4">
        <v>19</v>
      </c>
      <c r="B26" s="128"/>
      <c r="C26" s="131"/>
      <c r="D26" s="131"/>
      <c r="E26" s="128"/>
      <c r="F26" s="128"/>
      <c r="G26" s="128"/>
      <c r="H26" s="128"/>
      <c r="I26" s="128"/>
      <c r="J26" s="131"/>
      <c r="K26" s="131"/>
      <c r="L26" s="131"/>
      <c r="M26" s="134"/>
      <c r="N26" s="128"/>
      <c r="O26" s="131"/>
      <c r="P26" s="131"/>
      <c r="Q26" s="131"/>
      <c r="R26" s="134"/>
      <c r="S26" s="128"/>
      <c r="T26" s="128"/>
      <c r="X26" s="12" t="s">
        <v>69</v>
      </c>
      <c r="Y26" s="13"/>
      <c r="Z26" s="12" t="s">
        <v>132</v>
      </c>
      <c r="AA26" s="12" t="s">
        <v>134</v>
      </c>
    </row>
    <row r="27" spans="1:27" ht="81" customHeight="1" thickBot="1">
      <c r="A27" s="20">
        <v>20</v>
      </c>
      <c r="B27" s="129"/>
      <c r="C27" s="132"/>
      <c r="D27" s="132"/>
      <c r="E27" s="129"/>
      <c r="F27" s="129"/>
      <c r="G27" s="129"/>
      <c r="H27" s="129"/>
      <c r="I27" s="129"/>
      <c r="J27" s="132"/>
      <c r="K27" s="132"/>
      <c r="L27" s="132"/>
      <c r="M27" s="135"/>
      <c r="N27" s="129"/>
      <c r="O27" s="132"/>
      <c r="P27" s="132"/>
      <c r="Q27" s="132"/>
      <c r="R27" s="135"/>
      <c r="S27" s="129"/>
      <c r="T27" s="129"/>
      <c r="X27" s="12" t="s">
        <v>70</v>
      </c>
      <c r="Y27" s="13"/>
      <c r="Z27" s="12" t="s">
        <v>133</v>
      </c>
      <c r="AA27" s="12"/>
    </row>
    <row r="28" spans="1:27" ht="24" customHeight="1">
      <c r="A28" s="21"/>
      <c r="B28" s="21"/>
      <c r="C28" s="22"/>
      <c r="D28" s="22"/>
      <c r="E28" s="21"/>
      <c r="F28" s="21"/>
      <c r="G28" s="22"/>
      <c r="H28" s="22"/>
      <c r="I28" s="22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X28" s="12" t="s">
        <v>71</v>
      </c>
      <c r="Y28" s="13"/>
      <c r="Z28" s="12" t="s">
        <v>134</v>
      </c>
      <c r="AA28" s="12"/>
    </row>
    <row r="29" spans="1:27" ht="15" customHeight="1">
      <c r="A29" s="24"/>
      <c r="B29" s="24"/>
      <c r="C29" s="24"/>
      <c r="D29" s="24"/>
      <c r="E29" s="24"/>
      <c r="F29" s="24"/>
      <c r="G29" s="24"/>
      <c r="H29" s="22"/>
      <c r="I29" s="22"/>
      <c r="J29" s="22"/>
      <c r="K29" s="22"/>
      <c r="L29" s="22"/>
      <c r="M29" s="22"/>
      <c r="N29" s="25"/>
      <c r="O29" s="22"/>
      <c r="P29" s="22"/>
      <c r="Q29" s="22"/>
      <c r="R29" s="22"/>
      <c r="S29" s="21"/>
      <c r="T29" s="21"/>
      <c r="X29" s="12" t="s">
        <v>72</v>
      </c>
      <c r="Y29" s="13"/>
    </row>
    <row r="30" spans="1:27" ht="1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X30" s="12" t="s">
        <v>73</v>
      </c>
      <c r="Y30" s="13"/>
    </row>
    <row r="31" spans="1:27" ht="1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X31" s="12" t="s">
        <v>74</v>
      </c>
      <c r="Y31" s="13"/>
    </row>
    <row r="32" spans="1:27" ht="1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6"/>
      <c r="X32" s="12" t="s">
        <v>75</v>
      </c>
      <c r="Y32" s="13"/>
    </row>
    <row r="33" spans="3:25" ht="15" customHeight="1"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X33" s="12" t="s">
        <v>76</v>
      </c>
      <c r="Y33" s="13"/>
    </row>
    <row r="34" spans="3:25"/>
    <row r="35" spans="3:25"/>
    <row r="36" spans="3:25"/>
    <row r="37" spans="3:25"/>
    <row r="38" spans="3:25"/>
    <row r="39" spans="3:25"/>
    <row r="40" spans="3:25"/>
    <row r="41" spans="3:25"/>
    <row r="42" spans="3:25"/>
    <row r="43" spans="3:25"/>
    <row r="44" spans="3:25"/>
    <row r="45" spans="3:25"/>
    <row r="46" spans="3:25"/>
    <row r="47" spans="3:25"/>
    <row r="48" spans="3:25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selectLockedCells="1"/>
  <mergeCells count="54">
    <mergeCell ref="B9:B27"/>
    <mergeCell ref="E9:E27"/>
    <mergeCell ref="G9:G27"/>
    <mergeCell ref="H9:H27"/>
    <mergeCell ref="A4:B4"/>
    <mergeCell ref="F6:F7"/>
    <mergeCell ref="D6:D7"/>
    <mergeCell ref="E6:E7"/>
    <mergeCell ref="G6:G7"/>
    <mergeCell ref="D4:H4"/>
    <mergeCell ref="C3:C4"/>
    <mergeCell ref="A3:B3"/>
    <mergeCell ref="T9:T27"/>
    <mergeCell ref="C9:C27"/>
    <mergeCell ref="D9:D27"/>
    <mergeCell ref="J9:J27"/>
    <mergeCell ref="O9:O27"/>
    <mergeCell ref="K9:K27"/>
    <mergeCell ref="P9:P27"/>
    <mergeCell ref="L9:L27"/>
    <mergeCell ref="Q9:Q27"/>
    <mergeCell ref="I9:I27"/>
    <mergeCell ref="N9:N27"/>
    <mergeCell ref="S9:S27"/>
    <mergeCell ref="F9:F27"/>
    <mergeCell ref="M9:M27"/>
    <mergeCell ref="R9:R27"/>
    <mergeCell ref="AC6:AC7"/>
    <mergeCell ref="H6:H7"/>
    <mergeCell ref="S6:S7"/>
    <mergeCell ref="T6:T7"/>
    <mergeCell ref="V6:V7"/>
    <mergeCell ref="W6:W7"/>
    <mergeCell ref="X6:X7"/>
    <mergeCell ref="Y6:Y7"/>
    <mergeCell ref="Z6:Z7"/>
    <mergeCell ref="AA6:AA7"/>
    <mergeCell ref="AB6:AB7"/>
    <mergeCell ref="I6:R6"/>
    <mergeCell ref="O1:T1"/>
    <mergeCell ref="D3:H3"/>
    <mergeCell ref="I3:J3"/>
    <mergeCell ref="K3:N3"/>
    <mergeCell ref="O3:P3"/>
    <mergeCell ref="Q3:T3"/>
    <mergeCell ref="E1:N1"/>
    <mergeCell ref="A1:D1"/>
    <mergeCell ref="O4:P4"/>
    <mergeCell ref="Q4:T4"/>
    <mergeCell ref="A6:A7"/>
    <mergeCell ref="B6:B7"/>
    <mergeCell ref="C6:C7"/>
    <mergeCell ref="I4:J4"/>
    <mergeCell ref="K4:N4"/>
  </mergeCells>
  <phoneticPr fontId="1"/>
  <conditionalFormatting sqref="B8:T8">
    <cfRule type="expression" dxfId="23" priority="18">
      <formula>$B8="女"</formula>
    </cfRule>
  </conditionalFormatting>
  <conditionalFormatting sqref="B9:C9">
    <cfRule type="expression" dxfId="22" priority="17">
      <formula>$B9="女"</formula>
    </cfRule>
  </conditionalFormatting>
  <conditionalFormatting sqref="E9:F9">
    <cfRule type="expression" dxfId="21" priority="16">
      <formula>$B9="女"</formula>
    </cfRule>
  </conditionalFormatting>
  <conditionalFormatting sqref="G9">
    <cfRule type="expression" dxfId="20" priority="15">
      <formula>$B9="女"</formula>
    </cfRule>
  </conditionalFormatting>
  <conditionalFormatting sqref="H9">
    <cfRule type="expression" dxfId="19" priority="14">
      <formula>$B9="女"</formula>
    </cfRule>
  </conditionalFormatting>
  <conditionalFormatting sqref="I9">
    <cfRule type="expression" dxfId="18" priority="13">
      <formula>$B9="女"</formula>
    </cfRule>
  </conditionalFormatting>
  <conditionalFormatting sqref="N9">
    <cfRule type="expression" dxfId="17" priority="12">
      <formula>$B9="女"</formula>
    </cfRule>
  </conditionalFormatting>
  <conditionalFormatting sqref="S9">
    <cfRule type="expression" dxfId="16" priority="11">
      <formula>$B9="女"</formula>
    </cfRule>
  </conditionalFormatting>
  <conditionalFormatting sqref="T9">
    <cfRule type="expression" dxfId="15" priority="10">
      <formula>$B9="女"</formula>
    </cfRule>
  </conditionalFormatting>
  <conditionalFormatting sqref="D9">
    <cfRule type="expression" dxfId="14" priority="9">
      <formula>$B9="女"</formula>
    </cfRule>
  </conditionalFormatting>
  <conditionalFormatting sqref="J9">
    <cfRule type="expression" dxfId="13" priority="8">
      <formula>$B9="女"</formula>
    </cfRule>
  </conditionalFormatting>
  <conditionalFormatting sqref="O9">
    <cfRule type="expression" dxfId="12" priority="7">
      <formula>$B9="女"</formula>
    </cfRule>
  </conditionalFormatting>
  <conditionalFormatting sqref="K9">
    <cfRule type="expression" dxfId="11" priority="6">
      <formula>$B9="女"</formula>
    </cfRule>
  </conditionalFormatting>
  <conditionalFormatting sqref="P9">
    <cfRule type="expression" dxfId="10" priority="5">
      <formula>$B9="女"</formula>
    </cfRule>
  </conditionalFormatting>
  <conditionalFormatting sqref="L9:M9">
    <cfRule type="expression" dxfId="9" priority="4">
      <formula>$B9="女"</formula>
    </cfRule>
  </conditionalFormatting>
  <conditionalFormatting sqref="Q9">
    <cfRule type="expression" dxfId="8" priority="2">
      <formula>$B9="女"</formula>
    </cfRule>
  </conditionalFormatting>
  <conditionalFormatting sqref="R9">
    <cfRule type="expression" dxfId="7" priority="1">
      <formula>$B9="女"</formula>
    </cfRule>
  </conditionalFormatting>
  <dataValidations count="11">
    <dataValidation type="list" allowBlank="1" showInputMessage="1" showErrorMessage="1" sqref="T8" xr:uid="{00000000-0002-0000-0000-000000000000}">
      <formula1>$AC$9:$AC$10</formula1>
    </dataValidation>
    <dataValidation type="list" allowBlank="1" showInputMessage="1" showErrorMessage="1" sqref="S8" xr:uid="{00000000-0002-0000-0000-000001000000}">
      <formula1>$AB$9:$AB$10</formula1>
    </dataValidation>
    <dataValidation allowBlank="1" showInputMessage="1" showErrorMessage="1" promptTitle="風力入力時の注意です！" prompt="半角数字を使ってください。_x000a_＋の場合は数字のみです！_x000a_+1.5⇒【1.5】のみ_x000a_-1.6⇒【-1.6】" sqref="P8" xr:uid="{00000000-0002-0000-0000-000002000000}"/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O8 J8" xr:uid="{00000000-0002-0000-0000-000003000000}"/>
    <dataValidation type="list" allowBlank="1" showInputMessage="1" showErrorMessage="1" sqref="N8 I8" xr:uid="{00000000-0002-0000-0000-000004000000}">
      <formula1>INDIRECT($B8)</formula1>
    </dataValidation>
    <dataValidation type="list" allowBlank="1" showInputMessage="1" showErrorMessage="1" sqref="B8" xr:uid="{00000000-0002-0000-0000-000005000000}">
      <formula1>$V$8:$V$9</formula1>
    </dataValidation>
    <dataValidation type="list" allowBlank="1" showInputMessage="1" promptTitle="一覧に出ない場合は" prompt="直接入力して下さい！" sqref="H8" xr:uid="{00000000-0002-0000-0000-000006000000}">
      <formula1>$Y$8:$Y$20</formula1>
    </dataValidation>
    <dataValidation type="list" allowBlank="1" showInputMessage="1" showErrorMessage="1" sqref="E8" xr:uid="{00000000-0002-0000-0000-000007000000}">
      <formula1>$W$8:$W$16</formula1>
    </dataValidation>
    <dataValidation type="list" allowBlank="1" showInputMessage="1" showErrorMessage="1" sqref="G8" xr:uid="{00000000-0002-0000-0000-000008000000}">
      <formula1>$X$8:$X$33</formula1>
    </dataValidation>
    <dataValidation allowBlank="1" showInputMessage="1" showErrorMessage="1" promptTitle="風力入力時の注意です！" prompt="半角数字を使ってください。_x000a_＋の場合は数字のみです！_x000a_+1.5⇒【+1.5】_x000a_-1.6⇒【-1.6】_x000a_±0.0⇒【0.0】" sqref="K8" xr:uid="{00000000-0002-0000-0000-000009000000}"/>
    <dataValidation allowBlank="1" showInputMessage="1" showErrorMessage="1" promptTitle="所属名の入力について" prompt="中学は「〇〇〇中」、_x000a_高校は「〇〇〇高」、_x000a_大学は「〇〇〇大」で_x000a_入力してください。" sqref="D3:H3" xr:uid="{00000000-0002-0000-0000-00000A000000}"/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  <pageSetUpPr fitToPage="1"/>
  </sheetPr>
  <dimension ref="A1:AM56"/>
  <sheetViews>
    <sheetView view="pageBreakPreview" zoomScaleNormal="100" zoomScaleSheetLayoutView="100" workbookViewId="0">
      <selection activeCell="Q3" sqref="Q3:T3"/>
    </sheetView>
  </sheetViews>
  <sheetFormatPr defaultColWidth="9" defaultRowHeight="13"/>
  <cols>
    <col min="1" max="2" width="4.1796875" style="30" customWidth="1"/>
    <col min="3" max="3" width="12.6328125" style="30" customWidth="1"/>
    <col min="4" max="4" width="8.453125" style="30" bestFit="1" customWidth="1"/>
    <col min="5" max="5" width="3.453125" style="30" bestFit="1" customWidth="1"/>
    <col min="6" max="6" width="5.36328125" style="30" customWidth="1"/>
    <col min="7" max="7" width="9.1796875" style="30" bestFit="1" customWidth="1"/>
    <col min="8" max="8" width="7.453125" style="30" bestFit="1" customWidth="1"/>
    <col min="9" max="9" width="7.6328125" style="30" customWidth="1"/>
    <col min="10" max="10" width="10.453125" style="30" bestFit="1" customWidth="1"/>
    <col min="11" max="11" width="6.36328125" style="30" customWidth="1"/>
    <col min="12" max="12" width="13.453125" style="30" customWidth="1"/>
    <col min="13" max="13" width="11.1796875" style="30" bestFit="1" customWidth="1"/>
    <col min="14" max="14" width="7.6328125" style="30" customWidth="1"/>
    <col min="15" max="15" width="10.6328125" style="30" customWidth="1"/>
    <col min="16" max="16" width="6.36328125" style="30" customWidth="1"/>
    <col min="17" max="17" width="13.453125" style="30" customWidth="1"/>
    <col min="18" max="18" width="11.1796875" style="30" bestFit="1" customWidth="1"/>
    <col min="19" max="19" width="8.36328125" style="30" bestFit="1" customWidth="1"/>
    <col min="20" max="20" width="8.453125" style="30" bestFit="1" customWidth="1"/>
    <col min="21" max="25" width="2.1796875" style="30" hidden="1" customWidth="1"/>
    <col min="26" max="27" width="8.453125" style="30" hidden="1" customWidth="1"/>
    <col min="28" max="28" width="12.1796875" style="30" hidden="1" customWidth="1"/>
    <col min="29" max="30" width="0" style="30" hidden="1" customWidth="1"/>
    <col min="31" max="32" width="5.453125" style="30" hidden="1" customWidth="1"/>
    <col min="33" max="34" width="9.453125" style="30" hidden="1" customWidth="1"/>
    <col min="35" max="35" width="10" style="30" hidden="1" customWidth="1"/>
    <col min="36" max="36" width="9.1796875" style="30" hidden="1" customWidth="1"/>
    <col min="37" max="40" width="0" style="30" hidden="1" customWidth="1"/>
    <col min="41" max="16384" width="9" style="30"/>
  </cols>
  <sheetData>
    <row r="1" spans="1:39" ht="28">
      <c r="A1" s="162" t="s">
        <v>34</v>
      </c>
      <c r="B1" s="162"/>
      <c r="C1" s="162"/>
      <c r="D1" s="162"/>
      <c r="E1" s="161" t="s">
        <v>264</v>
      </c>
      <c r="F1" s="161"/>
      <c r="G1" s="161"/>
      <c r="H1" s="161"/>
      <c r="I1" s="161"/>
      <c r="J1" s="161"/>
      <c r="K1" s="161"/>
      <c r="L1" s="161"/>
      <c r="M1" s="161"/>
      <c r="N1" s="161"/>
      <c r="O1" s="161" t="s">
        <v>35</v>
      </c>
      <c r="P1" s="161"/>
      <c r="Q1" s="161"/>
      <c r="R1" s="161"/>
      <c r="S1" s="161"/>
      <c r="T1" s="161"/>
      <c r="U1" s="29"/>
      <c r="V1" s="79"/>
      <c r="W1" s="79"/>
      <c r="X1" s="79"/>
      <c r="Y1" s="79"/>
      <c r="Z1" s="29"/>
      <c r="AA1" s="29"/>
      <c r="AB1" s="29"/>
    </row>
    <row r="2" spans="1:39" ht="9.75" customHeight="1">
      <c r="A2" s="28"/>
      <c r="B2" s="28"/>
      <c r="C2" s="31"/>
      <c r="D2" s="31"/>
      <c r="E2" s="28"/>
      <c r="F2" s="28"/>
      <c r="G2" s="28"/>
      <c r="H2" s="32"/>
      <c r="I2" s="32"/>
      <c r="J2" s="33"/>
      <c r="K2" s="32"/>
      <c r="L2" s="32"/>
      <c r="M2" s="32"/>
      <c r="N2" s="32"/>
      <c r="O2" s="32"/>
      <c r="P2" s="32"/>
      <c r="Q2" s="32"/>
      <c r="R2" s="32"/>
      <c r="S2" s="28"/>
      <c r="T2" s="28"/>
      <c r="U2" s="28"/>
      <c r="V2" s="28"/>
      <c r="W2" s="28"/>
      <c r="X2" s="28"/>
      <c r="Y2" s="28"/>
      <c r="Z2" s="28"/>
      <c r="AA2" s="28"/>
      <c r="AB2" s="28"/>
    </row>
    <row r="3" spans="1:39" ht="26.25" customHeight="1">
      <c r="A3" s="177" t="s">
        <v>144</v>
      </c>
      <c r="B3" s="177"/>
      <c r="C3" s="176" t="s">
        <v>143</v>
      </c>
      <c r="D3" s="165"/>
      <c r="E3" s="165"/>
      <c r="F3" s="165"/>
      <c r="G3" s="165"/>
      <c r="H3" s="165"/>
      <c r="I3" s="167" t="s">
        <v>1</v>
      </c>
      <c r="J3" s="167"/>
      <c r="K3" s="169"/>
      <c r="L3" s="169"/>
      <c r="M3" s="169"/>
      <c r="N3" s="169"/>
      <c r="O3" s="167" t="s">
        <v>5</v>
      </c>
      <c r="P3" s="167"/>
      <c r="Q3" s="173"/>
      <c r="R3" s="173"/>
      <c r="S3" s="173"/>
      <c r="T3" s="173"/>
      <c r="U3" s="34"/>
      <c r="V3" s="34"/>
      <c r="W3" s="34"/>
      <c r="X3" s="34"/>
      <c r="Y3" s="34"/>
      <c r="Z3" s="34"/>
      <c r="AA3" s="34"/>
      <c r="AB3" s="34"/>
    </row>
    <row r="4" spans="1:39" ht="26.25" customHeight="1">
      <c r="A4" s="202"/>
      <c r="B4" s="203"/>
      <c r="C4" s="176"/>
      <c r="D4" s="166"/>
      <c r="E4" s="166"/>
      <c r="F4" s="166"/>
      <c r="G4" s="166"/>
      <c r="H4" s="166"/>
      <c r="I4" s="168" t="s">
        <v>36</v>
      </c>
      <c r="J4" s="168"/>
      <c r="K4" s="170"/>
      <c r="L4" s="171"/>
      <c r="M4" s="171"/>
      <c r="N4" s="172"/>
      <c r="O4" s="168" t="s">
        <v>37</v>
      </c>
      <c r="P4" s="168"/>
      <c r="Q4" s="173"/>
      <c r="R4" s="173"/>
      <c r="S4" s="173"/>
      <c r="T4" s="173"/>
      <c r="U4" s="34"/>
      <c r="V4" s="34"/>
      <c r="W4" s="34"/>
      <c r="X4" s="34"/>
      <c r="Y4" s="34"/>
      <c r="Z4" s="34"/>
      <c r="AA4" s="34"/>
      <c r="AB4" s="34"/>
    </row>
    <row r="5" spans="1:39" ht="9.75" customHeight="1"/>
    <row r="6" spans="1:39" ht="21" customHeight="1">
      <c r="A6" s="177" t="s">
        <v>43</v>
      </c>
      <c r="B6" s="204" t="s">
        <v>135</v>
      </c>
      <c r="C6" s="190" t="s">
        <v>0</v>
      </c>
      <c r="D6" s="191" t="s">
        <v>46</v>
      </c>
      <c r="E6" s="192" t="s">
        <v>4</v>
      </c>
      <c r="F6" s="174" t="s">
        <v>225</v>
      </c>
      <c r="G6" s="192" t="s">
        <v>31</v>
      </c>
      <c r="H6" s="193" t="s">
        <v>33</v>
      </c>
      <c r="I6" s="208" t="s">
        <v>2</v>
      </c>
      <c r="J6" s="209"/>
      <c r="K6" s="209"/>
      <c r="L6" s="209"/>
      <c r="M6" s="209"/>
      <c r="N6" s="209"/>
      <c r="O6" s="209"/>
      <c r="P6" s="209"/>
      <c r="Q6" s="209"/>
      <c r="R6" s="194"/>
      <c r="S6" s="163" t="s">
        <v>44</v>
      </c>
      <c r="T6" s="163" t="s">
        <v>45</v>
      </c>
      <c r="U6" s="206" t="s">
        <v>256</v>
      </c>
      <c r="V6" s="206" t="s">
        <v>257</v>
      </c>
      <c r="W6" s="206" t="s">
        <v>258</v>
      </c>
      <c r="X6" s="207" t="s">
        <v>259</v>
      </c>
      <c r="Y6" s="207" t="s">
        <v>260</v>
      </c>
      <c r="Z6" s="163" t="s">
        <v>190</v>
      </c>
      <c r="AA6" s="163" t="s">
        <v>191</v>
      </c>
      <c r="AB6" s="163" t="s">
        <v>197</v>
      </c>
      <c r="AD6" s="178"/>
      <c r="AE6" s="179" t="s">
        <v>135</v>
      </c>
      <c r="AF6" s="183" t="s">
        <v>47</v>
      </c>
      <c r="AG6" s="178" t="s">
        <v>99</v>
      </c>
      <c r="AH6" s="183" t="s">
        <v>112</v>
      </c>
      <c r="AI6" s="182" t="s">
        <v>113</v>
      </c>
      <c r="AJ6" s="182" t="s">
        <v>114</v>
      </c>
      <c r="AK6" s="163" t="s">
        <v>44</v>
      </c>
      <c r="AL6" s="180" t="s">
        <v>45</v>
      </c>
      <c r="AM6" s="178" t="s">
        <v>225</v>
      </c>
    </row>
    <row r="7" spans="1:39" ht="21" customHeight="1">
      <c r="A7" s="177"/>
      <c r="B7" s="205"/>
      <c r="C7" s="190"/>
      <c r="D7" s="191"/>
      <c r="E7" s="192"/>
      <c r="F7" s="175"/>
      <c r="G7" s="192"/>
      <c r="H7" s="194"/>
      <c r="I7" s="35" t="s">
        <v>29</v>
      </c>
      <c r="J7" s="36" t="s">
        <v>3</v>
      </c>
      <c r="K7" s="36" t="s">
        <v>32</v>
      </c>
      <c r="L7" s="36" t="s">
        <v>254</v>
      </c>
      <c r="M7" s="96" t="s">
        <v>274</v>
      </c>
      <c r="N7" s="35" t="s">
        <v>30</v>
      </c>
      <c r="O7" s="36" t="s">
        <v>3</v>
      </c>
      <c r="P7" s="36" t="s">
        <v>32</v>
      </c>
      <c r="Q7" s="36" t="s">
        <v>254</v>
      </c>
      <c r="R7" s="96" t="s">
        <v>274</v>
      </c>
      <c r="S7" s="164"/>
      <c r="T7" s="164"/>
      <c r="U7" s="206"/>
      <c r="V7" s="206"/>
      <c r="W7" s="206"/>
      <c r="X7" s="207"/>
      <c r="Y7" s="207"/>
      <c r="Z7" s="163"/>
      <c r="AA7" s="163"/>
      <c r="AB7" s="163"/>
      <c r="AD7" s="178"/>
      <c r="AE7" s="179"/>
      <c r="AF7" s="183"/>
      <c r="AG7" s="178"/>
      <c r="AH7" s="183"/>
      <c r="AI7" s="182"/>
      <c r="AJ7" s="182"/>
      <c r="AK7" s="164"/>
      <c r="AL7" s="181"/>
      <c r="AM7" s="178"/>
    </row>
    <row r="8" spans="1:39" ht="17" customHeight="1">
      <c r="A8" s="37">
        <v>1</v>
      </c>
      <c r="B8" s="51"/>
      <c r="C8" s="51"/>
      <c r="D8" s="52"/>
      <c r="E8" s="52"/>
      <c r="F8" s="52"/>
      <c r="G8" s="52"/>
      <c r="H8" s="53"/>
      <c r="I8" s="51"/>
      <c r="J8" s="76"/>
      <c r="K8" s="76"/>
      <c r="L8" s="99"/>
      <c r="M8" s="53"/>
      <c r="N8" s="51"/>
      <c r="O8" s="76"/>
      <c r="P8" s="76"/>
      <c r="Q8" s="99"/>
      <c r="R8" s="53"/>
      <c r="S8" s="54"/>
      <c r="T8" s="54"/>
      <c r="U8" s="39">
        <f t="shared" ref="U8:U27" si="0">COUNTA(I8,N8)</f>
        <v>0</v>
      </c>
      <c r="V8" s="39" t="str">
        <f>IF(S8="男"&amp;$S$6,COUNTIF($S$8:S8,"男"&amp;$S$6),"")</f>
        <v/>
      </c>
      <c r="W8" s="39" t="str">
        <f>IF(S8="女"&amp;$S$6,COUNTIF($S$8:S8,"女"&amp;$S$6),"")</f>
        <v/>
      </c>
      <c r="X8" s="39" t="str">
        <f>IF(T8="男"&amp;$T$6,COUNTIF($T$8:T8,"男"&amp;$T$6),"")</f>
        <v/>
      </c>
      <c r="Y8" s="39" t="str">
        <f>IF(T8="女"&amp;$T$6,1,"")</f>
        <v/>
      </c>
      <c r="Z8" s="38" t="str">
        <f>IF(I8="","",B8&amp;I8)</f>
        <v/>
      </c>
      <c r="AA8" s="38" t="str">
        <f>IF(N8="","",B8&amp;N8)</f>
        <v/>
      </c>
      <c r="AB8" s="38" t="str">
        <f>B8&amp;COUNTA(I8,N8)</f>
        <v>0</v>
      </c>
      <c r="AD8" s="40"/>
      <c r="AE8" s="41" t="s">
        <v>113</v>
      </c>
      <c r="AF8" s="42"/>
      <c r="AG8" s="37"/>
      <c r="AH8" s="42"/>
      <c r="AI8" s="40"/>
      <c r="AJ8" s="40"/>
      <c r="AK8" s="40"/>
      <c r="AL8" s="72"/>
      <c r="AM8" s="40"/>
    </row>
    <row r="9" spans="1:39" ht="17" customHeight="1">
      <c r="A9" s="37">
        <v>2</v>
      </c>
      <c r="B9" s="51"/>
      <c r="C9" s="51"/>
      <c r="D9" s="52"/>
      <c r="E9" s="52"/>
      <c r="F9" s="52"/>
      <c r="G9" s="52"/>
      <c r="H9" s="53"/>
      <c r="I9" s="51"/>
      <c r="J9" s="76"/>
      <c r="K9" s="76"/>
      <c r="L9" s="99"/>
      <c r="M9" s="53"/>
      <c r="N9" s="51"/>
      <c r="O9" s="76"/>
      <c r="P9" s="76"/>
      <c r="Q9" s="99"/>
      <c r="R9" s="53"/>
      <c r="S9" s="54"/>
      <c r="T9" s="54"/>
      <c r="U9" s="39">
        <f t="shared" si="0"/>
        <v>0</v>
      </c>
      <c r="V9" s="39" t="str">
        <f>IF(S9="男"&amp;$S$6,COUNTIF($S$8:S9,"男"&amp;$S$6),"")</f>
        <v/>
      </c>
      <c r="W9" s="39" t="str">
        <f>IF(S9="女"&amp;$S$6,COUNTIF($S$8:S9,"女"&amp;$S$6),"")</f>
        <v/>
      </c>
      <c r="X9" s="39" t="str">
        <f>IF(T9="男"&amp;$T$6,COUNTIF($T$8:T9,"男"&amp;$T$6),"")</f>
        <v/>
      </c>
      <c r="Y9" s="39" t="str">
        <f t="shared" ref="Y9:Y27" si="1">IF(T9="女"&amp;$T$6,1,"")</f>
        <v/>
      </c>
      <c r="Z9" s="38" t="str">
        <f t="shared" ref="Z9:Z27" si="2">IF(I9="","",B9&amp;I9)</f>
        <v/>
      </c>
      <c r="AA9" s="38" t="str">
        <f t="shared" ref="AA9:AA27" si="3">IF(N9="","",B9&amp;N9)</f>
        <v/>
      </c>
      <c r="AB9" s="38" t="str">
        <f t="shared" ref="AB9:AB27" si="4">B9&amp;COUNTA(I9,N9)</f>
        <v>0</v>
      </c>
      <c r="AD9" s="40" t="s">
        <v>145</v>
      </c>
      <c r="AE9" s="41" t="s">
        <v>114</v>
      </c>
      <c r="AF9" s="42">
        <v>1</v>
      </c>
      <c r="AG9" s="43" t="s">
        <v>52</v>
      </c>
      <c r="AH9" s="44" t="s">
        <v>111</v>
      </c>
      <c r="AI9" s="43" t="s">
        <v>115</v>
      </c>
      <c r="AJ9" s="43" t="s">
        <v>115</v>
      </c>
      <c r="AK9" s="40" t="s">
        <v>136</v>
      </c>
      <c r="AL9" s="72" t="s">
        <v>138</v>
      </c>
      <c r="AM9" s="40">
        <v>1970</v>
      </c>
    </row>
    <row r="10" spans="1:39" ht="17" customHeight="1">
      <c r="A10" s="37">
        <v>3</v>
      </c>
      <c r="B10" s="51"/>
      <c r="C10" s="51"/>
      <c r="D10" s="52"/>
      <c r="E10" s="52"/>
      <c r="F10" s="52"/>
      <c r="G10" s="52"/>
      <c r="H10" s="53"/>
      <c r="I10" s="51"/>
      <c r="J10" s="76"/>
      <c r="K10" s="76"/>
      <c r="L10" s="99"/>
      <c r="M10" s="53"/>
      <c r="N10" s="51"/>
      <c r="O10" s="76"/>
      <c r="P10" s="76"/>
      <c r="Q10" s="99"/>
      <c r="R10" s="53"/>
      <c r="S10" s="54"/>
      <c r="T10" s="54"/>
      <c r="U10" s="39">
        <f t="shared" si="0"/>
        <v>0</v>
      </c>
      <c r="V10" s="39" t="str">
        <f>IF(S10="男"&amp;$S$6,COUNTIF($S$8:S10,"男"&amp;$S$6),"")</f>
        <v/>
      </c>
      <c r="W10" s="39" t="str">
        <f>IF(S10="女"&amp;$S$6,COUNTIF($S$8:S10,"女"&amp;$S$6),"")</f>
        <v/>
      </c>
      <c r="X10" s="39" t="str">
        <f>IF(T10="男"&amp;$T$6,COUNTIF($T$8:T10,"男"&amp;$T$6),"")</f>
        <v/>
      </c>
      <c r="Y10" s="39" t="str">
        <f t="shared" si="1"/>
        <v/>
      </c>
      <c r="Z10" s="38" t="str">
        <f t="shared" si="2"/>
        <v/>
      </c>
      <c r="AA10" s="38" t="str">
        <f t="shared" si="3"/>
        <v/>
      </c>
      <c r="AB10" s="38" t="str">
        <f t="shared" si="4"/>
        <v>0</v>
      </c>
      <c r="AD10" s="40" t="s">
        <v>146</v>
      </c>
      <c r="AF10" s="42">
        <v>2</v>
      </c>
      <c r="AG10" s="43" t="s">
        <v>53</v>
      </c>
      <c r="AH10" s="44" t="s">
        <v>102</v>
      </c>
      <c r="AI10" s="43" t="s">
        <v>116</v>
      </c>
      <c r="AJ10" s="43" t="s">
        <v>116</v>
      </c>
      <c r="AK10" s="40" t="s">
        <v>137</v>
      </c>
      <c r="AL10" s="72" t="s">
        <v>139</v>
      </c>
      <c r="AM10" s="40">
        <v>1971</v>
      </c>
    </row>
    <row r="11" spans="1:39" ht="17" customHeight="1">
      <c r="A11" s="37">
        <v>4</v>
      </c>
      <c r="B11" s="51"/>
      <c r="C11" s="51"/>
      <c r="D11" s="52"/>
      <c r="E11" s="52"/>
      <c r="F11" s="52"/>
      <c r="G11" s="52"/>
      <c r="H11" s="53"/>
      <c r="I11" s="51"/>
      <c r="J11" s="76"/>
      <c r="K11" s="76"/>
      <c r="L11" s="99"/>
      <c r="M11" s="53"/>
      <c r="N11" s="51"/>
      <c r="O11" s="76"/>
      <c r="P11" s="76"/>
      <c r="Q11" s="99"/>
      <c r="R11" s="53"/>
      <c r="S11" s="54"/>
      <c r="T11" s="54"/>
      <c r="U11" s="39">
        <f t="shared" si="0"/>
        <v>0</v>
      </c>
      <c r="V11" s="39" t="str">
        <f>IF(S11="男"&amp;$S$6,COUNTIF($S$8:S11,"男"&amp;$S$6),"")</f>
        <v/>
      </c>
      <c r="W11" s="39" t="str">
        <f>IF(S11="女"&amp;$S$6,COUNTIF($S$8:S11,"女"&amp;$S$6),"")</f>
        <v/>
      </c>
      <c r="X11" s="39" t="str">
        <f>IF(T11="男"&amp;$T$6,COUNTIF($T$8:T11,"男"&amp;$T$6),"")</f>
        <v/>
      </c>
      <c r="Y11" s="39" t="str">
        <f t="shared" si="1"/>
        <v/>
      </c>
      <c r="Z11" s="38" t="str">
        <f t="shared" si="2"/>
        <v/>
      </c>
      <c r="AA11" s="38" t="str">
        <f t="shared" si="3"/>
        <v/>
      </c>
      <c r="AB11" s="38" t="str">
        <f t="shared" si="4"/>
        <v>0</v>
      </c>
      <c r="AD11" s="40" t="s">
        <v>147</v>
      </c>
      <c r="AF11" s="42">
        <v>3</v>
      </c>
      <c r="AG11" s="43" t="s">
        <v>54</v>
      </c>
      <c r="AH11" s="44" t="s">
        <v>101</v>
      </c>
      <c r="AI11" s="43" t="s">
        <v>240</v>
      </c>
      <c r="AJ11" s="43" t="s">
        <v>242</v>
      </c>
      <c r="AM11" s="40">
        <v>1972</v>
      </c>
    </row>
    <row r="12" spans="1:39" ht="17" customHeight="1">
      <c r="A12" s="37">
        <v>5</v>
      </c>
      <c r="B12" s="51"/>
      <c r="C12" s="51"/>
      <c r="D12" s="52"/>
      <c r="E12" s="52"/>
      <c r="F12" s="52"/>
      <c r="G12" s="52"/>
      <c r="H12" s="53"/>
      <c r="I12" s="51"/>
      <c r="J12" s="76"/>
      <c r="K12" s="76"/>
      <c r="L12" s="99"/>
      <c r="M12" s="53"/>
      <c r="N12" s="51"/>
      <c r="O12" s="76"/>
      <c r="P12" s="76"/>
      <c r="Q12" s="99"/>
      <c r="R12" s="53"/>
      <c r="S12" s="54"/>
      <c r="T12" s="54"/>
      <c r="U12" s="39">
        <f t="shared" si="0"/>
        <v>0</v>
      </c>
      <c r="V12" s="39" t="str">
        <f>IF(S12="男"&amp;$S$6,COUNTIF($S$8:S12,"男"&amp;$S$6),"")</f>
        <v/>
      </c>
      <c r="W12" s="39" t="str">
        <f>IF(S12="女"&amp;$S$6,COUNTIF($S$8:S12,"女"&amp;$S$6),"")</f>
        <v/>
      </c>
      <c r="X12" s="39" t="str">
        <f>IF(T12="男"&amp;$T$6,COUNTIF($T$8:T12,"男"&amp;$T$6),"")</f>
        <v/>
      </c>
      <c r="Y12" s="39" t="str">
        <f t="shared" si="1"/>
        <v/>
      </c>
      <c r="Z12" s="38" t="str">
        <f t="shared" si="2"/>
        <v/>
      </c>
      <c r="AA12" s="38" t="str">
        <f t="shared" si="3"/>
        <v/>
      </c>
      <c r="AB12" s="38" t="str">
        <f t="shared" si="4"/>
        <v>0</v>
      </c>
      <c r="AD12" s="40"/>
      <c r="AF12" s="42">
        <v>4</v>
      </c>
      <c r="AG12" s="43" t="s">
        <v>55</v>
      </c>
      <c r="AH12" s="44" t="s">
        <v>103</v>
      </c>
      <c r="AI12" s="43" t="s">
        <v>117</v>
      </c>
      <c r="AJ12" s="43" t="s">
        <v>117</v>
      </c>
      <c r="AM12" s="40">
        <v>1973</v>
      </c>
    </row>
    <row r="13" spans="1:39" ht="17" customHeight="1">
      <c r="A13" s="37">
        <v>6</v>
      </c>
      <c r="B13" s="51"/>
      <c r="C13" s="51"/>
      <c r="D13" s="52"/>
      <c r="E13" s="52"/>
      <c r="F13" s="52"/>
      <c r="G13" s="52"/>
      <c r="H13" s="53"/>
      <c r="I13" s="51"/>
      <c r="J13" s="76"/>
      <c r="K13" s="76"/>
      <c r="L13" s="99"/>
      <c r="M13" s="53"/>
      <c r="N13" s="51"/>
      <c r="O13" s="76"/>
      <c r="P13" s="76"/>
      <c r="Q13" s="99"/>
      <c r="R13" s="53"/>
      <c r="S13" s="54"/>
      <c r="T13" s="54"/>
      <c r="U13" s="39">
        <f t="shared" si="0"/>
        <v>0</v>
      </c>
      <c r="V13" s="39" t="str">
        <f>IF(S13="男"&amp;$S$6,COUNTIF($S$8:S13,"男"&amp;$S$6),"")</f>
        <v/>
      </c>
      <c r="W13" s="39" t="str">
        <f>IF(S13="女"&amp;$S$6,COUNTIF($S$8:S13,"女"&amp;$S$6),"")</f>
        <v/>
      </c>
      <c r="X13" s="39" t="str">
        <f>IF(T13="男"&amp;$T$6,COUNTIF($T$8:T13,"男"&amp;$T$6),"")</f>
        <v/>
      </c>
      <c r="Y13" s="39" t="str">
        <f t="shared" si="1"/>
        <v/>
      </c>
      <c r="Z13" s="38" t="str">
        <f t="shared" si="2"/>
        <v/>
      </c>
      <c r="AA13" s="38" t="str">
        <f t="shared" si="3"/>
        <v/>
      </c>
      <c r="AB13" s="38" t="str">
        <f t="shared" si="4"/>
        <v>0</v>
      </c>
      <c r="AF13" s="42" t="s">
        <v>48</v>
      </c>
      <c r="AG13" s="43" t="s">
        <v>56</v>
      </c>
      <c r="AH13" s="44" t="s">
        <v>104</v>
      </c>
      <c r="AI13" s="43" t="s">
        <v>118</v>
      </c>
      <c r="AJ13" s="43" t="s">
        <v>118</v>
      </c>
      <c r="AM13" s="40">
        <v>1974</v>
      </c>
    </row>
    <row r="14" spans="1:39" ht="17" customHeight="1">
      <c r="A14" s="37">
        <v>7</v>
      </c>
      <c r="B14" s="51"/>
      <c r="C14" s="51"/>
      <c r="D14" s="52"/>
      <c r="E14" s="52"/>
      <c r="F14" s="52"/>
      <c r="G14" s="52"/>
      <c r="H14" s="53"/>
      <c r="I14" s="51"/>
      <c r="J14" s="76"/>
      <c r="K14" s="76"/>
      <c r="L14" s="99"/>
      <c r="M14" s="53"/>
      <c r="N14" s="51"/>
      <c r="O14" s="76"/>
      <c r="P14" s="76"/>
      <c r="Q14" s="99"/>
      <c r="R14" s="53"/>
      <c r="S14" s="54"/>
      <c r="T14" s="54"/>
      <c r="U14" s="39">
        <f t="shared" si="0"/>
        <v>0</v>
      </c>
      <c r="V14" s="39" t="str">
        <f>IF(S14="男"&amp;$S$6,COUNTIF($S$8:S14,"男"&amp;$S$6),"")</f>
        <v/>
      </c>
      <c r="W14" s="39" t="str">
        <f>IF(S14="女"&amp;$S$6,COUNTIF($S$8:S14,"女"&amp;$S$6),"")</f>
        <v/>
      </c>
      <c r="X14" s="39" t="str">
        <f>IF(T14="男"&amp;$T$6,COUNTIF($T$8:T14,"男"&amp;$T$6),"")</f>
        <v/>
      </c>
      <c r="Y14" s="39" t="str">
        <f t="shared" si="1"/>
        <v/>
      </c>
      <c r="Z14" s="38" t="str">
        <f t="shared" si="2"/>
        <v/>
      </c>
      <c r="AA14" s="38" t="str">
        <f t="shared" si="3"/>
        <v/>
      </c>
      <c r="AB14" s="38" t="str">
        <f t="shared" si="4"/>
        <v>0</v>
      </c>
      <c r="AF14" s="42" t="s">
        <v>49</v>
      </c>
      <c r="AG14" s="43" t="s">
        <v>57</v>
      </c>
      <c r="AH14" s="44" t="s">
        <v>105</v>
      </c>
      <c r="AI14" s="43" t="s">
        <v>119</v>
      </c>
      <c r="AJ14" s="43" t="s">
        <v>119</v>
      </c>
      <c r="AM14" s="40">
        <v>1975</v>
      </c>
    </row>
    <row r="15" spans="1:39" ht="17" customHeight="1">
      <c r="A15" s="37">
        <v>8</v>
      </c>
      <c r="B15" s="51"/>
      <c r="C15" s="51"/>
      <c r="D15" s="52"/>
      <c r="E15" s="52"/>
      <c r="F15" s="52"/>
      <c r="G15" s="52"/>
      <c r="H15" s="53"/>
      <c r="I15" s="51"/>
      <c r="J15" s="76"/>
      <c r="K15" s="76"/>
      <c r="L15" s="99"/>
      <c r="M15" s="53"/>
      <c r="N15" s="51"/>
      <c r="O15" s="76"/>
      <c r="P15" s="76"/>
      <c r="Q15" s="99"/>
      <c r="R15" s="53"/>
      <c r="S15" s="54"/>
      <c r="T15" s="54"/>
      <c r="U15" s="39">
        <f t="shared" si="0"/>
        <v>0</v>
      </c>
      <c r="V15" s="39" t="str">
        <f>IF(S15="男"&amp;$S$6,COUNTIF($S$8:S15,"男"&amp;$S$6),"")</f>
        <v/>
      </c>
      <c r="W15" s="39" t="str">
        <f>IF(S15="女"&amp;$S$6,COUNTIF($S$8:S15,"女"&amp;$S$6),"")</f>
        <v/>
      </c>
      <c r="X15" s="39" t="str">
        <f>IF(T15="男"&amp;$T$6,COUNTIF($T$8:T15,"男"&amp;$T$6),"")</f>
        <v/>
      </c>
      <c r="Y15" s="39" t="str">
        <f t="shared" si="1"/>
        <v/>
      </c>
      <c r="Z15" s="38" t="str">
        <f t="shared" si="2"/>
        <v/>
      </c>
      <c r="AA15" s="38" t="str">
        <f t="shared" si="3"/>
        <v/>
      </c>
      <c r="AB15" s="38" t="str">
        <f t="shared" si="4"/>
        <v>0</v>
      </c>
      <c r="AF15" s="42" t="s">
        <v>50</v>
      </c>
      <c r="AG15" s="43" t="s">
        <v>58</v>
      </c>
      <c r="AH15" s="44" t="s">
        <v>106</v>
      </c>
      <c r="AI15" s="43" t="s">
        <v>120</v>
      </c>
      <c r="AJ15" s="43" t="s">
        <v>120</v>
      </c>
      <c r="AM15" s="40">
        <v>1976</v>
      </c>
    </row>
    <row r="16" spans="1:39" ht="17" customHeight="1">
      <c r="A16" s="37">
        <v>9</v>
      </c>
      <c r="B16" s="51"/>
      <c r="C16" s="51"/>
      <c r="D16" s="52"/>
      <c r="E16" s="52"/>
      <c r="F16" s="52"/>
      <c r="G16" s="52"/>
      <c r="H16" s="53"/>
      <c r="I16" s="51"/>
      <c r="J16" s="76"/>
      <c r="K16" s="76"/>
      <c r="L16" s="99"/>
      <c r="M16" s="53"/>
      <c r="N16" s="51"/>
      <c r="O16" s="76"/>
      <c r="P16" s="76"/>
      <c r="Q16" s="99"/>
      <c r="R16" s="53"/>
      <c r="S16" s="54"/>
      <c r="T16" s="54"/>
      <c r="U16" s="39">
        <f t="shared" si="0"/>
        <v>0</v>
      </c>
      <c r="V16" s="39" t="str">
        <f>IF(S16="男"&amp;$S$6,COUNTIF($S$8:S16,"男"&amp;$S$6),"")</f>
        <v/>
      </c>
      <c r="W16" s="39" t="str">
        <f>IF(S16="女"&amp;$S$6,COUNTIF($S$8:S16,"女"&amp;$S$6),"")</f>
        <v/>
      </c>
      <c r="X16" s="39" t="str">
        <f>IF(T16="男"&amp;$T$6,COUNTIF($T$8:T16,"男"&amp;$T$6),"")</f>
        <v/>
      </c>
      <c r="Y16" s="39" t="str">
        <f t="shared" si="1"/>
        <v/>
      </c>
      <c r="Z16" s="38" t="str">
        <f t="shared" si="2"/>
        <v/>
      </c>
      <c r="AA16" s="38" t="str">
        <f t="shared" si="3"/>
        <v/>
      </c>
      <c r="AB16" s="38" t="str">
        <f t="shared" si="4"/>
        <v>0</v>
      </c>
      <c r="AF16" s="42" t="s">
        <v>51</v>
      </c>
      <c r="AG16" s="43" t="s">
        <v>59</v>
      </c>
      <c r="AH16" s="44" t="s">
        <v>107</v>
      </c>
      <c r="AI16" s="43" t="s">
        <v>121</v>
      </c>
      <c r="AJ16" s="43" t="s">
        <v>122</v>
      </c>
      <c r="AM16" s="40">
        <v>1977</v>
      </c>
    </row>
    <row r="17" spans="1:39" ht="17" customHeight="1">
      <c r="A17" s="37">
        <v>10</v>
      </c>
      <c r="B17" s="51"/>
      <c r="C17" s="51"/>
      <c r="D17" s="52"/>
      <c r="E17" s="52"/>
      <c r="F17" s="52"/>
      <c r="G17" s="52"/>
      <c r="H17" s="53"/>
      <c r="I17" s="51"/>
      <c r="J17" s="76"/>
      <c r="K17" s="76"/>
      <c r="L17" s="99"/>
      <c r="M17" s="53"/>
      <c r="N17" s="51"/>
      <c r="O17" s="76"/>
      <c r="P17" s="76"/>
      <c r="Q17" s="99"/>
      <c r="R17" s="53"/>
      <c r="S17" s="54"/>
      <c r="T17" s="54"/>
      <c r="U17" s="39">
        <f t="shared" si="0"/>
        <v>0</v>
      </c>
      <c r="V17" s="39" t="str">
        <f>IF(S17="男"&amp;$S$6,COUNTIF($S$8:S17,"男"&amp;$S$6),"")</f>
        <v/>
      </c>
      <c r="W17" s="39" t="str">
        <f>IF(S17="女"&amp;$S$6,COUNTIF($S$8:S17,"女"&amp;$S$6),"")</f>
        <v/>
      </c>
      <c r="X17" s="39" t="str">
        <f>IF(T17="男"&amp;$T$6,COUNTIF($T$8:T17,"男"&amp;$T$6),"")</f>
        <v/>
      </c>
      <c r="Y17" s="39" t="str">
        <f t="shared" si="1"/>
        <v/>
      </c>
      <c r="Z17" s="38" t="str">
        <f t="shared" si="2"/>
        <v/>
      </c>
      <c r="AA17" s="38" t="str">
        <f t="shared" si="3"/>
        <v/>
      </c>
      <c r="AB17" s="38" t="str">
        <f t="shared" si="4"/>
        <v>0</v>
      </c>
      <c r="AG17" s="43" t="s">
        <v>60</v>
      </c>
      <c r="AH17" s="44" t="s">
        <v>108</v>
      </c>
      <c r="AI17" s="43" t="s">
        <v>123</v>
      </c>
      <c r="AJ17" s="43" t="s">
        <v>241</v>
      </c>
      <c r="AM17" s="40">
        <v>1978</v>
      </c>
    </row>
    <row r="18" spans="1:39" ht="17" customHeight="1">
      <c r="A18" s="37">
        <v>11</v>
      </c>
      <c r="B18" s="51"/>
      <c r="C18" s="51"/>
      <c r="D18" s="52"/>
      <c r="E18" s="52"/>
      <c r="F18" s="52"/>
      <c r="G18" s="52"/>
      <c r="H18" s="53"/>
      <c r="I18" s="51"/>
      <c r="J18" s="76"/>
      <c r="K18" s="76"/>
      <c r="L18" s="99"/>
      <c r="M18" s="53"/>
      <c r="N18" s="51"/>
      <c r="O18" s="76"/>
      <c r="P18" s="76"/>
      <c r="Q18" s="99"/>
      <c r="R18" s="53"/>
      <c r="S18" s="54"/>
      <c r="T18" s="54"/>
      <c r="U18" s="39">
        <f t="shared" si="0"/>
        <v>0</v>
      </c>
      <c r="V18" s="39" t="str">
        <f>IF(S18="男"&amp;$S$6,COUNTIF($S$8:S18,"男"&amp;$S$6),"")</f>
        <v/>
      </c>
      <c r="W18" s="39" t="str">
        <f>IF(S18="女"&amp;$S$6,COUNTIF($S$8:S18,"女"&amp;$S$6),"")</f>
        <v/>
      </c>
      <c r="X18" s="39" t="str">
        <f>IF(T18="男"&amp;$T$6,COUNTIF($T$8:T18,"男"&amp;$T$6),"")</f>
        <v/>
      </c>
      <c r="Y18" s="39" t="str">
        <f t="shared" si="1"/>
        <v/>
      </c>
      <c r="Z18" s="38" t="str">
        <f t="shared" si="2"/>
        <v/>
      </c>
      <c r="AA18" s="38" t="str">
        <f t="shared" si="3"/>
        <v/>
      </c>
      <c r="AB18" s="38" t="str">
        <f t="shared" si="4"/>
        <v>0</v>
      </c>
      <c r="AG18" s="43" t="s">
        <v>61</v>
      </c>
      <c r="AH18" s="44" t="s">
        <v>109</v>
      </c>
      <c r="AI18" s="43" t="s">
        <v>241</v>
      </c>
      <c r="AJ18" s="43" t="s">
        <v>124</v>
      </c>
      <c r="AM18" s="40">
        <v>1979</v>
      </c>
    </row>
    <row r="19" spans="1:39" ht="17" customHeight="1">
      <c r="A19" s="37">
        <v>12</v>
      </c>
      <c r="B19" s="51"/>
      <c r="C19" s="51"/>
      <c r="D19" s="52"/>
      <c r="E19" s="52"/>
      <c r="F19" s="52"/>
      <c r="G19" s="52"/>
      <c r="H19" s="53"/>
      <c r="I19" s="51"/>
      <c r="J19" s="76"/>
      <c r="K19" s="76"/>
      <c r="L19" s="99"/>
      <c r="M19" s="53"/>
      <c r="N19" s="51"/>
      <c r="O19" s="76"/>
      <c r="P19" s="76"/>
      <c r="Q19" s="99"/>
      <c r="R19" s="53"/>
      <c r="S19" s="54"/>
      <c r="T19" s="54"/>
      <c r="U19" s="39">
        <f t="shared" si="0"/>
        <v>0</v>
      </c>
      <c r="V19" s="39" t="str">
        <f>IF(S19="男"&amp;$S$6,COUNTIF($S$8:S19,"男"&amp;$S$6),"")</f>
        <v/>
      </c>
      <c r="W19" s="39" t="str">
        <f>IF(S19="女"&amp;$S$6,COUNTIF($S$8:S19,"女"&amp;$S$6),"")</f>
        <v/>
      </c>
      <c r="X19" s="39" t="str">
        <f>IF(T19="男"&amp;$T$6,COUNTIF($T$8:T19,"男"&amp;$T$6),"")</f>
        <v/>
      </c>
      <c r="Y19" s="39" t="str">
        <f t="shared" si="1"/>
        <v/>
      </c>
      <c r="Z19" s="38" t="str">
        <f t="shared" si="2"/>
        <v/>
      </c>
      <c r="AA19" s="38" t="str">
        <f t="shared" si="3"/>
        <v/>
      </c>
      <c r="AB19" s="38" t="str">
        <f t="shared" si="4"/>
        <v>0</v>
      </c>
      <c r="AG19" s="43" t="s">
        <v>62</v>
      </c>
      <c r="AH19" s="44" t="s">
        <v>110</v>
      </c>
      <c r="AI19" s="43" t="s">
        <v>124</v>
      </c>
      <c r="AJ19" s="43" t="s">
        <v>126</v>
      </c>
      <c r="AM19" s="40">
        <v>1980</v>
      </c>
    </row>
    <row r="20" spans="1:39" ht="17" customHeight="1">
      <c r="A20" s="37">
        <v>13</v>
      </c>
      <c r="B20" s="51"/>
      <c r="C20" s="51"/>
      <c r="D20" s="52"/>
      <c r="E20" s="52"/>
      <c r="F20" s="52"/>
      <c r="G20" s="52"/>
      <c r="H20" s="53"/>
      <c r="I20" s="51"/>
      <c r="J20" s="76"/>
      <c r="K20" s="76"/>
      <c r="L20" s="99"/>
      <c r="M20" s="53"/>
      <c r="N20" s="51"/>
      <c r="O20" s="76"/>
      <c r="P20" s="76"/>
      <c r="Q20" s="99"/>
      <c r="R20" s="53"/>
      <c r="S20" s="54"/>
      <c r="T20" s="54"/>
      <c r="U20" s="39">
        <f t="shared" si="0"/>
        <v>0</v>
      </c>
      <c r="V20" s="39" t="str">
        <f>IF(S20="男"&amp;$S$6,COUNTIF($S$8:S20,"男"&amp;$S$6),"")</f>
        <v/>
      </c>
      <c r="W20" s="39" t="str">
        <f>IF(S20="女"&amp;$S$6,COUNTIF($S$8:S20,"女"&amp;$S$6),"")</f>
        <v/>
      </c>
      <c r="X20" s="39" t="str">
        <f>IF(T20="男"&amp;$T$6,COUNTIF($T$8:T20,"男"&amp;$T$6),"")</f>
        <v/>
      </c>
      <c r="Y20" s="39" t="str">
        <f t="shared" si="1"/>
        <v/>
      </c>
      <c r="Z20" s="38" t="str">
        <f t="shared" si="2"/>
        <v/>
      </c>
      <c r="AA20" s="38" t="str">
        <f t="shared" si="3"/>
        <v/>
      </c>
      <c r="AB20" s="38" t="str">
        <f t="shared" si="4"/>
        <v>0</v>
      </c>
      <c r="AG20" s="43" t="s">
        <v>63</v>
      </c>
      <c r="AH20" s="44" t="s">
        <v>100</v>
      </c>
      <c r="AI20" s="43" t="s">
        <v>125</v>
      </c>
      <c r="AJ20" s="43" t="s">
        <v>28</v>
      </c>
      <c r="AM20" s="40">
        <v>1981</v>
      </c>
    </row>
    <row r="21" spans="1:39" ht="17" customHeight="1">
      <c r="A21" s="37">
        <v>14</v>
      </c>
      <c r="B21" s="51"/>
      <c r="C21" s="51"/>
      <c r="D21" s="52"/>
      <c r="E21" s="52"/>
      <c r="F21" s="52"/>
      <c r="G21" s="52"/>
      <c r="H21" s="53"/>
      <c r="I21" s="51"/>
      <c r="J21" s="76"/>
      <c r="K21" s="76"/>
      <c r="L21" s="99"/>
      <c r="M21" s="53"/>
      <c r="N21" s="51"/>
      <c r="O21" s="76"/>
      <c r="P21" s="76"/>
      <c r="Q21" s="99"/>
      <c r="R21" s="53"/>
      <c r="S21" s="54"/>
      <c r="T21" s="54"/>
      <c r="U21" s="39">
        <f t="shared" si="0"/>
        <v>0</v>
      </c>
      <c r="V21" s="39" t="str">
        <f>IF(S21="男"&amp;$S$6,COUNTIF($S$8:S21,"男"&amp;$S$6),"")</f>
        <v/>
      </c>
      <c r="W21" s="39" t="str">
        <f>IF(S21="女"&amp;$S$6,COUNTIF($S$8:S21,"女"&amp;$S$6),"")</f>
        <v/>
      </c>
      <c r="X21" s="39" t="str">
        <f>IF(T21="男"&amp;$T$6,COUNTIF($T$8:T21,"男"&amp;$T$6),"")</f>
        <v/>
      </c>
      <c r="Y21" s="39" t="str">
        <f t="shared" si="1"/>
        <v/>
      </c>
      <c r="Z21" s="38" t="str">
        <f t="shared" si="2"/>
        <v/>
      </c>
      <c r="AA21" s="38" t="str">
        <f t="shared" si="3"/>
        <v/>
      </c>
      <c r="AB21" s="38" t="str">
        <f t="shared" si="4"/>
        <v>0</v>
      </c>
      <c r="AG21" s="43" t="s">
        <v>64</v>
      </c>
      <c r="AH21" s="45"/>
      <c r="AI21" s="43" t="s">
        <v>126</v>
      </c>
      <c r="AJ21" s="43" t="s">
        <v>127</v>
      </c>
      <c r="AM21" s="40">
        <v>1982</v>
      </c>
    </row>
    <row r="22" spans="1:39" ht="17" customHeight="1">
      <c r="A22" s="37">
        <v>15</v>
      </c>
      <c r="B22" s="51"/>
      <c r="C22" s="51"/>
      <c r="D22" s="52"/>
      <c r="E22" s="52"/>
      <c r="F22" s="52"/>
      <c r="G22" s="52"/>
      <c r="H22" s="53"/>
      <c r="I22" s="51"/>
      <c r="J22" s="76"/>
      <c r="K22" s="76"/>
      <c r="L22" s="99"/>
      <c r="M22" s="53"/>
      <c r="N22" s="51"/>
      <c r="O22" s="76"/>
      <c r="P22" s="76"/>
      <c r="Q22" s="99"/>
      <c r="R22" s="53"/>
      <c r="S22" s="54"/>
      <c r="T22" s="54"/>
      <c r="U22" s="39">
        <f t="shared" si="0"/>
        <v>0</v>
      </c>
      <c r="V22" s="39" t="str">
        <f>IF(S22="男"&amp;$S$6,COUNTIF($S$8:S22,"男"&amp;$S$6),"")</f>
        <v/>
      </c>
      <c r="W22" s="39" t="str">
        <f>IF(S22="女"&amp;$S$6,COUNTIF($S$8:S22,"女"&amp;$S$6),"")</f>
        <v/>
      </c>
      <c r="X22" s="39" t="str">
        <f>IF(T22="男"&amp;$T$6,COUNTIF($T$8:T22,"男"&amp;$T$6),"")</f>
        <v/>
      </c>
      <c r="Y22" s="39" t="str">
        <f t="shared" si="1"/>
        <v/>
      </c>
      <c r="Z22" s="38" t="str">
        <f t="shared" si="2"/>
        <v/>
      </c>
      <c r="AA22" s="38" t="str">
        <f t="shared" si="3"/>
        <v/>
      </c>
      <c r="AB22" s="38" t="str">
        <f t="shared" si="4"/>
        <v>0</v>
      </c>
      <c r="AG22" s="43" t="s">
        <v>65</v>
      </c>
      <c r="AH22" s="45"/>
      <c r="AI22" s="43" t="s">
        <v>27</v>
      </c>
      <c r="AJ22" s="43" t="s">
        <v>128</v>
      </c>
      <c r="AM22" s="40">
        <v>1983</v>
      </c>
    </row>
    <row r="23" spans="1:39" ht="17" customHeight="1">
      <c r="A23" s="37">
        <v>16</v>
      </c>
      <c r="B23" s="51"/>
      <c r="C23" s="51"/>
      <c r="D23" s="52"/>
      <c r="E23" s="52"/>
      <c r="F23" s="52"/>
      <c r="G23" s="52"/>
      <c r="H23" s="53"/>
      <c r="I23" s="51"/>
      <c r="J23" s="76"/>
      <c r="K23" s="76"/>
      <c r="L23" s="99"/>
      <c r="M23" s="53"/>
      <c r="N23" s="51"/>
      <c r="O23" s="76"/>
      <c r="P23" s="76"/>
      <c r="Q23" s="99"/>
      <c r="R23" s="53"/>
      <c r="S23" s="54"/>
      <c r="T23" s="54"/>
      <c r="U23" s="39">
        <f t="shared" si="0"/>
        <v>0</v>
      </c>
      <c r="V23" s="39" t="str">
        <f>IF(S23="男"&amp;$S$6,COUNTIF($S$8:S23,"男"&amp;$S$6),"")</f>
        <v/>
      </c>
      <c r="W23" s="39" t="str">
        <f>IF(S23="女"&amp;$S$6,COUNTIF($S$8:S23,"女"&amp;$S$6),"")</f>
        <v/>
      </c>
      <c r="X23" s="39" t="str">
        <f>IF(T23="男"&amp;$T$6,COUNTIF($T$8:T23,"男"&amp;$T$6),"")</f>
        <v/>
      </c>
      <c r="Y23" s="39" t="str">
        <f t="shared" si="1"/>
        <v/>
      </c>
      <c r="Z23" s="38" t="str">
        <f t="shared" si="2"/>
        <v/>
      </c>
      <c r="AA23" s="38" t="str">
        <f t="shared" si="3"/>
        <v/>
      </c>
      <c r="AB23" s="38" t="str">
        <f t="shared" si="4"/>
        <v>0</v>
      </c>
      <c r="AG23" s="43" t="s">
        <v>66</v>
      </c>
      <c r="AH23" s="45"/>
      <c r="AI23" s="43" t="s">
        <v>127</v>
      </c>
      <c r="AJ23" s="43" t="s">
        <v>129</v>
      </c>
      <c r="AM23" s="40">
        <v>1984</v>
      </c>
    </row>
    <row r="24" spans="1:39" ht="17" customHeight="1">
      <c r="A24" s="37">
        <v>17</v>
      </c>
      <c r="B24" s="51"/>
      <c r="C24" s="51"/>
      <c r="D24" s="52"/>
      <c r="E24" s="52"/>
      <c r="F24" s="52"/>
      <c r="G24" s="52"/>
      <c r="H24" s="53"/>
      <c r="I24" s="51"/>
      <c r="J24" s="76"/>
      <c r="K24" s="76"/>
      <c r="L24" s="99"/>
      <c r="M24" s="53"/>
      <c r="N24" s="51"/>
      <c r="O24" s="76"/>
      <c r="P24" s="76"/>
      <c r="Q24" s="99"/>
      <c r="R24" s="53"/>
      <c r="S24" s="54"/>
      <c r="T24" s="54"/>
      <c r="U24" s="39">
        <f t="shared" si="0"/>
        <v>0</v>
      </c>
      <c r="V24" s="39" t="str">
        <f>IF(S24="男"&amp;$S$6,COUNTIF($S$8:S24,"男"&amp;$S$6),"")</f>
        <v/>
      </c>
      <c r="W24" s="39" t="str">
        <f>IF(S24="女"&amp;$S$6,COUNTIF($S$8:S24,"女"&amp;$S$6),"")</f>
        <v/>
      </c>
      <c r="X24" s="39" t="str">
        <f>IF(T24="男"&amp;$T$6,COUNTIF($T$8:T24,"男"&amp;$T$6),"")</f>
        <v/>
      </c>
      <c r="Y24" s="39" t="str">
        <f t="shared" si="1"/>
        <v/>
      </c>
      <c r="Z24" s="38" t="str">
        <f t="shared" si="2"/>
        <v/>
      </c>
      <c r="AA24" s="38" t="str">
        <f t="shared" si="3"/>
        <v/>
      </c>
      <c r="AB24" s="38" t="str">
        <f t="shared" si="4"/>
        <v>0</v>
      </c>
      <c r="AG24" s="43" t="s">
        <v>67</v>
      </c>
      <c r="AH24" s="45"/>
      <c r="AI24" s="43" t="s">
        <v>128</v>
      </c>
      <c r="AJ24" s="43" t="s">
        <v>130</v>
      </c>
      <c r="AM24" s="40">
        <v>1985</v>
      </c>
    </row>
    <row r="25" spans="1:39" ht="17" customHeight="1">
      <c r="A25" s="37">
        <v>18</v>
      </c>
      <c r="B25" s="51"/>
      <c r="C25" s="51"/>
      <c r="D25" s="52"/>
      <c r="E25" s="52"/>
      <c r="F25" s="52"/>
      <c r="G25" s="52"/>
      <c r="H25" s="53"/>
      <c r="I25" s="51"/>
      <c r="J25" s="76"/>
      <c r="K25" s="76"/>
      <c r="L25" s="99"/>
      <c r="M25" s="53"/>
      <c r="N25" s="51"/>
      <c r="O25" s="76"/>
      <c r="P25" s="76"/>
      <c r="Q25" s="99"/>
      <c r="R25" s="53"/>
      <c r="S25" s="54"/>
      <c r="T25" s="54"/>
      <c r="U25" s="39">
        <f t="shared" si="0"/>
        <v>0</v>
      </c>
      <c r="V25" s="39" t="str">
        <f>IF(S25="男"&amp;$S$6,COUNTIF($S$8:S25,"男"&amp;$S$6),"")</f>
        <v/>
      </c>
      <c r="W25" s="39" t="str">
        <f>IF(S25="女"&amp;$S$6,COUNTIF($S$8:S25,"女"&amp;$S$6),"")</f>
        <v/>
      </c>
      <c r="X25" s="39" t="str">
        <f>IF(T25="男"&amp;$T$6,COUNTIF($T$8:T25,"男"&amp;$T$6),"")</f>
        <v/>
      </c>
      <c r="Y25" s="39" t="str">
        <f t="shared" si="1"/>
        <v/>
      </c>
      <c r="Z25" s="38" t="str">
        <f t="shared" si="2"/>
        <v/>
      </c>
      <c r="AA25" s="38" t="str">
        <f t="shared" si="3"/>
        <v/>
      </c>
      <c r="AB25" s="38" t="str">
        <f t="shared" si="4"/>
        <v>0</v>
      </c>
      <c r="AG25" s="43" t="s">
        <v>68</v>
      </c>
      <c r="AH25" s="45"/>
      <c r="AI25" s="43" t="s">
        <v>129</v>
      </c>
      <c r="AJ25" s="43" t="s">
        <v>131</v>
      </c>
      <c r="AM25" s="40">
        <v>1986</v>
      </c>
    </row>
    <row r="26" spans="1:39" ht="17" customHeight="1">
      <c r="A26" s="37">
        <v>19</v>
      </c>
      <c r="B26" s="51"/>
      <c r="C26" s="51"/>
      <c r="D26" s="52"/>
      <c r="E26" s="52"/>
      <c r="F26" s="52"/>
      <c r="G26" s="52"/>
      <c r="H26" s="53"/>
      <c r="I26" s="51"/>
      <c r="J26" s="76"/>
      <c r="K26" s="76"/>
      <c r="L26" s="99"/>
      <c r="M26" s="53"/>
      <c r="N26" s="51"/>
      <c r="O26" s="76"/>
      <c r="P26" s="76"/>
      <c r="Q26" s="99"/>
      <c r="R26" s="53"/>
      <c r="S26" s="54"/>
      <c r="T26" s="54"/>
      <c r="U26" s="39">
        <f t="shared" si="0"/>
        <v>0</v>
      </c>
      <c r="V26" s="39" t="str">
        <f>IF(S26="男"&amp;$S$6,COUNTIF($S$8:S26,"男"&amp;$S$6),"")</f>
        <v/>
      </c>
      <c r="W26" s="39" t="str">
        <f>IF(S26="女"&amp;$S$6,COUNTIF($S$8:S26,"女"&amp;$S$6),"")</f>
        <v/>
      </c>
      <c r="X26" s="39" t="str">
        <f>IF(T26="男"&amp;$T$6,COUNTIF($T$8:T26,"男"&amp;$T$6),"")</f>
        <v/>
      </c>
      <c r="Y26" s="39" t="str">
        <f t="shared" si="1"/>
        <v/>
      </c>
      <c r="Z26" s="38" t="str">
        <f t="shared" si="2"/>
        <v/>
      </c>
      <c r="AA26" s="38" t="str">
        <f t="shared" si="3"/>
        <v/>
      </c>
      <c r="AB26" s="38" t="str">
        <f t="shared" si="4"/>
        <v>0</v>
      </c>
      <c r="AG26" s="43" t="s">
        <v>69</v>
      </c>
      <c r="AH26" s="45"/>
      <c r="AI26" s="43" t="s">
        <v>130</v>
      </c>
      <c r="AJ26" s="43" t="s">
        <v>132</v>
      </c>
      <c r="AM26" s="40">
        <v>1987</v>
      </c>
    </row>
    <row r="27" spans="1:39" ht="17" customHeight="1" thickBot="1">
      <c r="A27" s="37">
        <v>20</v>
      </c>
      <c r="B27" s="51"/>
      <c r="C27" s="51"/>
      <c r="D27" s="52"/>
      <c r="E27" s="52"/>
      <c r="F27" s="52"/>
      <c r="G27" s="52"/>
      <c r="H27" s="53"/>
      <c r="I27" s="55"/>
      <c r="J27" s="77"/>
      <c r="K27" s="77"/>
      <c r="L27" s="100"/>
      <c r="M27" s="101"/>
      <c r="N27" s="55"/>
      <c r="O27" s="77"/>
      <c r="P27" s="77"/>
      <c r="Q27" s="100"/>
      <c r="R27" s="101"/>
      <c r="S27" s="56"/>
      <c r="T27" s="56"/>
      <c r="U27" s="39">
        <f t="shared" si="0"/>
        <v>0</v>
      </c>
      <c r="V27" s="39" t="str">
        <f>IF(S27="男"&amp;$S$6,COUNTIF($S$8:S27,"男"&amp;$S$6),"")</f>
        <v/>
      </c>
      <c r="W27" s="39" t="str">
        <f>IF(S27="女"&amp;$S$6,COUNTIF($S$8:S27,"女"&amp;$S$6),"")</f>
        <v/>
      </c>
      <c r="X27" s="39" t="str">
        <f>IF(T27="男"&amp;$T$6,COUNTIF($T$8:T27,"男"&amp;$T$6),"")</f>
        <v/>
      </c>
      <c r="Y27" s="39" t="str">
        <f t="shared" si="1"/>
        <v/>
      </c>
      <c r="Z27" s="38" t="str">
        <f t="shared" si="2"/>
        <v/>
      </c>
      <c r="AA27" s="38" t="str">
        <f t="shared" si="3"/>
        <v/>
      </c>
      <c r="AB27" s="38" t="str">
        <f t="shared" si="4"/>
        <v>0</v>
      </c>
      <c r="AG27" s="43" t="s">
        <v>70</v>
      </c>
      <c r="AH27" s="45"/>
      <c r="AI27" s="43" t="s">
        <v>131</v>
      </c>
      <c r="AJ27" s="43" t="s">
        <v>133</v>
      </c>
      <c r="AM27" s="40">
        <v>1988</v>
      </c>
    </row>
    <row r="28" spans="1:39" ht="19.25" customHeight="1" thickTop="1">
      <c r="A28" s="46"/>
      <c r="B28" s="46"/>
      <c r="C28" s="47"/>
      <c r="D28" s="47"/>
      <c r="E28" s="46"/>
      <c r="F28" s="46"/>
      <c r="H28" s="47"/>
      <c r="I28" s="199" t="s">
        <v>199</v>
      </c>
      <c r="J28" s="185" t="s">
        <v>38</v>
      </c>
      <c r="K28" s="186"/>
      <c r="L28" s="187"/>
      <c r="M28" s="188"/>
      <c r="N28" s="189"/>
      <c r="O28" s="185" t="s">
        <v>39</v>
      </c>
      <c r="P28" s="186"/>
      <c r="Q28" s="144"/>
      <c r="R28" s="145"/>
      <c r="S28" s="146"/>
      <c r="T28" s="92"/>
      <c r="U28" s="46"/>
      <c r="V28" s="46"/>
      <c r="W28" s="46"/>
      <c r="X28" s="46"/>
      <c r="Y28" s="46"/>
      <c r="Z28" s="46"/>
      <c r="AA28" s="46"/>
      <c r="AB28" s="46"/>
      <c r="AG28" s="43" t="s">
        <v>71</v>
      </c>
      <c r="AH28" s="45"/>
      <c r="AI28" s="43" t="s">
        <v>132</v>
      </c>
      <c r="AJ28" s="43" t="s">
        <v>134</v>
      </c>
      <c r="AM28" s="40">
        <v>1989</v>
      </c>
    </row>
    <row r="29" spans="1:39" ht="19.25" customHeight="1" thickBot="1">
      <c r="A29" s="46"/>
      <c r="B29" s="46"/>
      <c r="C29" s="47"/>
      <c r="D29" s="47"/>
      <c r="E29" s="46"/>
      <c r="F29" s="46"/>
      <c r="H29" s="47"/>
      <c r="I29" s="200"/>
      <c r="J29" s="212" t="s">
        <v>262</v>
      </c>
      <c r="K29" s="213"/>
      <c r="L29" s="147"/>
      <c r="M29" s="148"/>
      <c r="N29" s="214"/>
      <c r="O29" s="212" t="s">
        <v>262</v>
      </c>
      <c r="P29" s="213"/>
      <c r="Q29" s="147"/>
      <c r="R29" s="148"/>
      <c r="S29" s="149"/>
      <c r="T29" s="93"/>
      <c r="U29" s="46"/>
      <c r="V29" s="46"/>
      <c r="W29" s="46"/>
      <c r="X29" s="46"/>
      <c r="Y29" s="46"/>
      <c r="Z29" s="46"/>
      <c r="AA29" s="46"/>
      <c r="AB29" s="46"/>
      <c r="AG29" s="43" t="s">
        <v>72</v>
      </c>
      <c r="AH29" s="45"/>
      <c r="AI29" s="43" t="s">
        <v>133</v>
      </c>
      <c r="AJ29" s="45"/>
      <c r="AM29" s="40">
        <v>1990</v>
      </c>
    </row>
    <row r="30" spans="1:39" ht="19.25" customHeight="1" thickTop="1">
      <c r="A30" s="46"/>
      <c r="B30" s="46"/>
      <c r="C30" s="47"/>
      <c r="D30" s="47"/>
      <c r="E30" s="46"/>
      <c r="F30" s="46"/>
      <c r="H30" s="47"/>
      <c r="I30" s="210" t="s">
        <v>200</v>
      </c>
      <c r="J30" s="159" t="s">
        <v>38</v>
      </c>
      <c r="K30" s="160"/>
      <c r="L30" s="156"/>
      <c r="M30" s="157"/>
      <c r="N30" s="158"/>
      <c r="O30" s="159" t="s">
        <v>39</v>
      </c>
      <c r="P30" s="160"/>
      <c r="Q30" s="150"/>
      <c r="R30" s="151"/>
      <c r="S30" s="152"/>
      <c r="T30" s="94"/>
      <c r="U30" s="46"/>
      <c r="V30" s="46"/>
      <c r="W30" s="46"/>
      <c r="X30" s="46"/>
      <c r="Y30" s="46"/>
      <c r="Z30" s="46"/>
      <c r="AA30" s="46"/>
      <c r="AB30" s="46"/>
      <c r="AG30" s="43" t="s">
        <v>73</v>
      </c>
      <c r="AH30" s="45"/>
      <c r="AI30" s="43" t="s">
        <v>134</v>
      </c>
      <c r="AM30" s="40">
        <v>1991</v>
      </c>
    </row>
    <row r="31" spans="1:39" ht="19.25" customHeight="1" thickBot="1">
      <c r="A31" s="46"/>
      <c r="B31" s="46"/>
      <c r="C31" s="47"/>
      <c r="D31" s="47"/>
      <c r="E31" s="46"/>
      <c r="F31" s="46"/>
      <c r="H31" s="47"/>
      <c r="I31" s="211"/>
      <c r="J31" s="215" t="s">
        <v>262</v>
      </c>
      <c r="K31" s="216"/>
      <c r="L31" s="153"/>
      <c r="M31" s="154"/>
      <c r="N31" s="217"/>
      <c r="O31" s="215" t="s">
        <v>262</v>
      </c>
      <c r="P31" s="216"/>
      <c r="Q31" s="153"/>
      <c r="R31" s="154"/>
      <c r="S31" s="155"/>
      <c r="T31" s="94"/>
      <c r="U31" s="46"/>
      <c r="V31" s="46"/>
      <c r="W31" s="46"/>
      <c r="X31" s="46"/>
      <c r="Y31" s="46"/>
      <c r="Z31" s="46"/>
      <c r="AA31" s="46"/>
      <c r="AB31" s="46"/>
      <c r="AG31" s="43" t="s">
        <v>74</v>
      </c>
      <c r="AH31" s="45"/>
      <c r="AM31" s="40">
        <v>1992</v>
      </c>
    </row>
    <row r="32" spans="1:39" ht="15" customHeight="1" thickTop="1">
      <c r="A32" s="195" t="s">
        <v>6</v>
      </c>
      <c r="B32" s="196"/>
      <c r="C32" s="196"/>
      <c r="D32" s="196"/>
      <c r="E32" s="196"/>
      <c r="F32" s="196"/>
      <c r="G32" s="197"/>
      <c r="H32" s="47"/>
      <c r="I32" s="47"/>
      <c r="J32" s="47"/>
      <c r="K32" s="47"/>
      <c r="L32" s="201" t="s">
        <v>251</v>
      </c>
      <c r="M32" s="201"/>
      <c r="N32" s="201"/>
      <c r="O32" s="201"/>
      <c r="P32" s="201"/>
      <c r="Q32" s="201"/>
      <c r="R32" s="201"/>
      <c r="S32" s="201"/>
      <c r="T32" s="95"/>
      <c r="U32" s="46"/>
      <c r="V32" s="46"/>
      <c r="W32" s="46"/>
      <c r="X32" s="46"/>
      <c r="Y32" s="46"/>
      <c r="Z32" s="46"/>
      <c r="AA32" s="46"/>
      <c r="AB32" s="46"/>
      <c r="AG32" s="43" t="s">
        <v>75</v>
      </c>
      <c r="AH32" s="45"/>
      <c r="AM32" s="40">
        <v>1993</v>
      </c>
    </row>
    <row r="33" spans="1:39" ht="15" customHeight="1">
      <c r="A33" s="198" t="s">
        <v>40</v>
      </c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48"/>
      <c r="V33" s="80"/>
      <c r="W33" s="80"/>
      <c r="X33" s="80"/>
      <c r="Y33" s="80"/>
      <c r="Z33" s="48"/>
      <c r="AA33" s="48"/>
      <c r="AB33" s="48"/>
      <c r="AG33" s="43" t="s">
        <v>76</v>
      </c>
      <c r="AH33" s="45"/>
      <c r="AM33" s="40">
        <v>1994</v>
      </c>
    </row>
    <row r="34" spans="1:39" ht="15" customHeight="1">
      <c r="A34" s="198" t="s">
        <v>42</v>
      </c>
      <c r="B34" s="198"/>
      <c r="C34" s="198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48"/>
      <c r="V34" s="80"/>
      <c r="W34" s="80"/>
      <c r="X34" s="80"/>
      <c r="Y34" s="80"/>
      <c r="Z34" s="48"/>
      <c r="AA34" s="48"/>
      <c r="AB34" s="48"/>
      <c r="AG34" s="43" t="s">
        <v>77</v>
      </c>
      <c r="AH34" s="45"/>
      <c r="AM34" s="40">
        <v>1995</v>
      </c>
    </row>
    <row r="35" spans="1:39" ht="15" customHeight="1">
      <c r="A35" s="184" t="s">
        <v>41</v>
      </c>
      <c r="B35" s="184"/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48"/>
      <c r="U35" s="48"/>
      <c r="V35" s="80"/>
      <c r="W35" s="80"/>
      <c r="X35" s="80"/>
      <c r="Y35" s="80"/>
      <c r="Z35" s="48"/>
      <c r="AA35" s="48"/>
      <c r="AB35" s="48"/>
      <c r="AG35" s="43" t="s">
        <v>78</v>
      </c>
      <c r="AH35" s="45"/>
      <c r="AM35" s="40">
        <v>1996</v>
      </c>
    </row>
    <row r="36" spans="1:39" ht="15" customHeight="1"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G36" s="43" t="s">
        <v>79</v>
      </c>
      <c r="AH36" s="45"/>
      <c r="AM36" s="40">
        <v>1997</v>
      </c>
    </row>
    <row r="37" spans="1:39" ht="15" customHeight="1">
      <c r="AG37" s="43" t="s">
        <v>80</v>
      </c>
      <c r="AH37" s="45"/>
      <c r="AM37" s="40">
        <v>1998</v>
      </c>
    </row>
    <row r="38" spans="1:39" ht="15" customHeight="1"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G38" s="43" t="s">
        <v>81</v>
      </c>
      <c r="AH38" s="45"/>
      <c r="AM38" s="40">
        <v>1999</v>
      </c>
    </row>
    <row r="39" spans="1:39" ht="15" customHeight="1">
      <c r="AG39" s="43" t="s">
        <v>82</v>
      </c>
      <c r="AH39" s="45"/>
      <c r="AM39" s="40">
        <v>2000</v>
      </c>
    </row>
    <row r="40" spans="1:39">
      <c r="AG40" s="43" t="s">
        <v>83</v>
      </c>
      <c r="AH40" s="45"/>
      <c r="AM40" s="40">
        <v>2001</v>
      </c>
    </row>
    <row r="41" spans="1:39">
      <c r="AG41" s="43" t="s">
        <v>84</v>
      </c>
      <c r="AH41" s="45"/>
      <c r="AM41" s="40">
        <v>2002</v>
      </c>
    </row>
    <row r="42" spans="1:39">
      <c r="AG42" s="43" t="s">
        <v>85</v>
      </c>
      <c r="AH42" s="45"/>
      <c r="AM42" s="40">
        <v>2003</v>
      </c>
    </row>
    <row r="43" spans="1:39">
      <c r="AG43" s="43" t="s">
        <v>86</v>
      </c>
      <c r="AH43" s="45"/>
      <c r="AM43" s="40">
        <v>2004</v>
      </c>
    </row>
    <row r="44" spans="1:39">
      <c r="AG44" s="43" t="s">
        <v>87</v>
      </c>
      <c r="AH44" s="45"/>
      <c r="AM44" s="40">
        <v>2005</v>
      </c>
    </row>
    <row r="45" spans="1:39">
      <c r="AG45" s="43" t="s">
        <v>88</v>
      </c>
      <c r="AH45" s="45"/>
      <c r="AM45" s="40">
        <v>2006</v>
      </c>
    </row>
    <row r="46" spans="1:39">
      <c r="AG46" s="43" t="s">
        <v>89</v>
      </c>
      <c r="AH46" s="45"/>
      <c r="AM46" s="40">
        <v>2007</v>
      </c>
    </row>
    <row r="47" spans="1:39">
      <c r="AG47" s="43" t="s">
        <v>90</v>
      </c>
      <c r="AH47" s="45"/>
    </row>
    <row r="48" spans="1:39">
      <c r="AG48" s="43" t="s">
        <v>91</v>
      </c>
      <c r="AH48" s="45"/>
    </row>
    <row r="49" spans="33:34">
      <c r="AG49" s="43" t="s">
        <v>92</v>
      </c>
      <c r="AH49" s="45"/>
    </row>
    <row r="50" spans="33:34">
      <c r="AG50" s="43" t="s">
        <v>93</v>
      </c>
      <c r="AH50" s="45"/>
    </row>
    <row r="51" spans="33:34">
      <c r="AG51" s="43" t="s">
        <v>94</v>
      </c>
      <c r="AH51" s="45"/>
    </row>
    <row r="52" spans="33:34">
      <c r="AG52" s="43" t="s">
        <v>95</v>
      </c>
      <c r="AH52" s="45"/>
    </row>
    <row r="53" spans="33:34">
      <c r="AG53" s="43" t="s">
        <v>96</v>
      </c>
      <c r="AH53" s="45"/>
    </row>
    <row r="54" spans="33:34">
      <c r="AG54" s="43" t="s">
        <v>97</v>
      </c>
      <c r="AH54" s="45"/>
    </row>
    <row r="55" spans="33:34">
      <c r="AG55" s="43" t="s">
        <v>98</v>
      </c>
      <c r="AH55" s="45"/>
    </row>
    <row r="56" spans="33:34">
      <c r="AH56" s="45"/>
    </row>
  </sheetData>
  <sheetProtection selectLockedCells="1"/>
  <mergeCells count="68">
    <mergeCell ref="I30:I31"/>
    <mergeCell ref="J29:K29"/>
    <mergeCell ref="L29:N29"/>
    <mergeCell ref="O29:P29"/>
    <mergeCell ref="J31:K31"/>
    <mergeCell ref="L31:N31"/>
    <mergeCell ref="O31:P31"/>
    <mergeCell ref="J30:K30"/>
    <mergeCell ref="A4:B4"/>
    <mergeCell ref="AD6:AD7"/>
    <mergeCell ref="AF6:AF7"/>
    <mergeCell ref="AG6:AG7"/>
    <mergeCell ref="B6:B7"/>
    <mergeCell ref="Z6:Z7"/>
    <mergeCell ref="AA6:AA7"/>
    <mergeCell ref="AB6:AB7"/>
    <mergeCell ref="Q4:T4"/>
    <mergeCell ref="V6:V7"/>
    <mergeCell ref="U6:U7"/>
    <mergeCell ref="Y6:Y7"/>
    <mergeCell ref="W6:W7"/>
    <mergeCell ref="X6:X7"/>
    <mergeCell ref="I6:R6"/>
    <mergeCell ref="A35:S35"/>
    <mergeCell ref="J28:K28"/>
    <mergeCell ref="O28:P28"/>
    <mergeCell ref="L28:N28"/>
    <mergeCell ref="A6:A7"/>
    <mergeCell ref="C6:C7"/>
    <mergeCell ref="D6:D7"/>
    <mergeCell ref="G6:G7"/>
    <mergeCell ref="H6:H7"/>
    <mergeCell ref="E6:E7"/>
    <mergeCell ref="S6:S7"/>
    <mergeCell ref="A32:G32"/>
    <mergeCell ref="A33:T33"/>
    <mergeCell ref="A34:T34"/>
    <mergeCell ref="I28:I29"/>
    <mergeCell ref="L32:S32"/>
    <mergeCell ref="AM6:AM7"/>
    <mergeCell ref="AE6:AE7"/>
    <mergeCell ref="AL6:AL7"/>
    <mergeCell ref="AI6:AI7"/>
    <mergeCell ref="AJ6:AJ7"/>
    <mergeCell ref="AK6:AK7"/>
    <mergeCell ref="AH6:AH7"/>
    <mergeCell ref="E1:N1"/>
    <mergeCell ref="A1:D1"/>
    <mergeCell ref="O1:T1"/>
    <mergeCell ref="T6:T7"/>
    <mergeCell ref="D3:H3"/>
    <mergeCell ref="D4:H4"/>
    <mergeCell ref="I3:J3"/>
    <mergeCell ref="I4:J4"/>
    <mergeCell ref="K3:N3"/>
    <mergeCell ref="K4:N4"/>
    <mergeCell ref="O4:P4"/>
    <mergeCell ref="O3:P3"/>
    <mergeCell ref="Q3:T3"/>
    <mergeCell ref="F6:F7"/>
    <mergeCell ref="C3:C4"/>
    <mergeCell ref="A3:B3"/>
    <mergeCell ref="Q28:S28"/>
    <mergeCell ref="Q29:S29"/>
    <mergeCell ref="Q30:S30"/>
    <mergeCell ref="Q31:S31"/>
    <mergeCell ref="L30:N30"/>
    <mergeCell ref="O30:P30"/>
  </mergeCells>
  <phoneticPr fontId="1"/>
  <conditionalFormatting sqref="B8:AB27">
    <cfRule type="expression" dxfId="6" priority="2">
      <formula>$B8="女"</formula>
    </cfRule>
  </conditionalFormatting>
  <dataValidations xWindow="1217" yWindow="505" count="17">
    <dataValidation type="list" allowBlank="1" showInputMessage="1" showErrorMessage="1" sqref="E8:E27" xr:uid="{00000000-0002-0000-0100-000000000000}">
      <formula1>$AF$8:$AF$16</formula1>
    </dataValidation>
    <dataValidation type="list" allowBlank="1" showInputMessage="1" promptTitle="一覧に出ない場合は" prompt="直接入力して下さい！" sqref="H8:H27" xr:uid="{00000000-0002-0000-0100-000001000000}">
      <formula1>$AH$8:$AH$20</formula1>
    </dataValidation>
    <dataValidation type="list" allowBlank="1" showInputMessage="1" showErrorMessage="1" sqref="B8:B27" xr:uid="{00000000-0002-0000-0100-000002000000}">
      <formula1>$AE$8:$AE$9</formula1>
    </dataValidation>
    <dataValidation type="list" allowBlank="1" showInputMessage="1" showErrorMessage="1" sqref="I8:I27 N8:N27" xr:uid="{00000000-0002-0000-0100-000003000000}">
      <formula1>INDIRECT($B8)</formula1>
    </dataValidation>
    <dataValidation allowBlank="1" showInputMessage="1" showErrorMessage="1" promptTitle="記録入力時の注意です！" prompt="半角数字とピリオドを使用して下さい！_x000a_12秒01⇒【12.01】_x000a_4分32秒45⇒【4.32.45】_x000a_32m56⇒【32.56】" sqref="J8:J27 O8:O27" xr:uid="{00000000-0002-0000-0100-000004000000}"/>
    <dataValidation type="list" allowBlank="1" showInputMessage="1" showErrorMessage="1" sqref="S8:S27" xr:uid="{00000000-0002-0000-0100-000005000000}">
      <formula1>$AK$9:$AK$10</formula1>
    </dataValidation>
    <dataValidation type="list" allowBlank="1" showInputMessage="1" showErrorMessage="1" sqref="T8:T27" xr:uid="{00000000-0002-0000-0100-000006000000}">
      <formula1>$AL$9:$AL$10</formula1>
    </dataValidation>
    <dataValidation type="list" allowBlank="1" showInputMessage="1" showErrorMessage="1" sqref="A4:B4" xr:uid="{00000000-0002-0000-0100-000007000000}">
      <formula1>$AD$8:$AD$11</formula1>
    </dataValidation>
    <dataValidation type="list" allowBlank="1" showInputMessage="1" promptTitle="リストより選択" prompt="リストになければ、直接入力して下さい！" sqref="K3:N3" xr:uid="{00000000-0002-0000-0100-000008000000}">
      <formula1>$AH$8:$AH$20</formula1>
    </dataValidation>
    <dataValidation imeMode="halfAlpha" allowBlank="1" showInputMessage="1" showErrorMessage="1" promptTitle="風力入力時の注意" prompt="半角数字を使ってください。_x000a_+1.5⇒【+1.5】_x000a_-1.6⇒【-1.6】_x000a_±0.0⇒【0.0】" sqref="K27 P27" xr:uid="{00000000-0002-0000-0100-000009000000}"/>
    <dataValidation imeMode="halfAlpha" allowBlank="1" showInputMessage="1" showErrorMessage="1" promptTitle="風力入力時の注意です！！" prompt="半角数字を使ってください。_x000a_+1.5⇒【+1.5】_x000a_-1.6⇒【-1.6】_x000a_±0.0⇒【0.0】" sqref="K8:K26 P8:P26" xr:uid="{00000000-0002-0000-0100-00000A000000}"/>
    <dataValidation imeMode="halfAlpha" allowBlank="1" showInputMessage="1" showErrorMessage="1" sqref="N30 L28:M31 N28 Q28:R31 T28 T30 Q3:T4" xr:uid="{00000000-0002-0000-0100-00000B000000}"/>
    <dataValidation imeMode="hiragana" allowBlank="1" showInputMessage="1" showErrorMessage="1" sqref="K4:N4" xr:uid="{00000000-0002-0000-0100-00000C000000}"/>
    <dataValidation imeMode="halfKatakana" allowBlank="1" showInputMessage="1" showErrorMessage="1" sqref="D4:H4 D8:D27" xr:uid="{00000000-0002-0000-0100-00000D000000}"/>
    <dataValidation imeMode="hiragana" allowBlank="1" showInputMessage="1" showErrorMessage="1" promptTitle="所属名の入力について" prompt="中学は「〇〇〇中」、_x000a_高校は「〇〇〇高」、_x000a_大学は「〇〇〇大」で_x000a_入力してください。" sqref="D3:H3" xr:uid="{00000000-0002-0000-0100-00000E000000}"/>
    <dataValidation type="list" allowBlank="1" showInputMessage="1" showErrorMessage="1" sqref="F8:F27" xr:uid="{00000000-0002-0000-0100-00000F000000}">
      <formula1>$AM$8:$AM$46</formula1>
    </dataValidation>
    <dataValidation type="list" allowBlank="1" showInputMessage="1" showErrorMessage="1" sqref="G8:G27" xr:uid="{00000000-0002-0000-0100-000010000000}">
      <formula1>$AG$8:$AG$55</formula1>
    </dataValidation>
  </dataValidations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8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  <pageSetUpPr fitToPage="1"/>
  </sheetPr>
  <dimension ref="A1:CC184"/>
  <sheetViews>
    <sheetView showGridLines="0" view="pageBreakPreview" topLeftCell="A22" zoomScaleNormal="115" zoomScaleSheetLayoutView="100" workbookViewId="0">
      <selection activeCell="Q5" sqref="Q5:AF6"/>
    </sheetView>
  </sheetViews>
  <sheetFormatPr defaultColWidth="9" defaultRowHeight="13"/>
  <cols>
    <col min="1" max="77" width="1.81640625" style="57" customWidth="1"/>
    <col min="78" max="84" width="7.1796875" style="57" customWidth="1"/>
    <col min="85" max="86" width="4" style="57" customWidth="1"/>
    <col min="87" max="94" width="1.81640625" style="57" customWidth="1"/>
    <col min="95" max="16384" width="9" style="57"/>
  </cols>
  <sheetData>
    <row r="1" spans="1:81" ht="11.25" customHeight="1">
      <c r="A1" s="287" t="s">
        <v>148</v>
      </c>
      <c r="B1" s="287"/>
      <c r="C1" s="287"/>
      <c r="D1" s="287"/>
      <c r="E1" s="287"/>
      <c r="F1" s="287"/>
      <c r="G1" s="287"/>
      <c r="H1" s="287"/>
      <c r="I1" s="287"/>
      <c r="J1" s="280" t="s">
        <v>264</v>
      </c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1" t="s">
        <v>176</v>
      </c>
      <c r="AS1" s="281"/>
      <c r="AT1" s="281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</row>
    <row r="2" spans="1:81" ht="11.25" customHeight="1">
      <c r="A2" s="287"/>
      <c r="B2" s="287"/>
      <c r="C2" s="287"/>
      <c r="D2" s="287"/>
      <c r="E2" s="287"/>
      <c r="F2" s="287"/>
      <c r="G2" s="287"/>
      <c r="H2" s="287"/>
      <c r="I2" s="287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</row>
    <row r="3" spans="1:81" ht="11.25" customHeight="1">
      <c r="A3" s="287"/>
      <c r="B3" s="287"/>
      <c r="C3" s="287"/>
      <c r="D3" s="287"/>
      <c r="E3" s="287"/>
      <c r="F3" s="287"/>
      <c r="G3" s="287"/>
      <c r="H3" s="287"/>
      <c r="I3" s="287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80"/>
      <c r="AG3" s="280"/>
      <c r="AH3" s="280"/>
      <c r="AI3" s="280"/>
      <c r="AJ3" s="280"/>
      <c r="AK3" s="280"/>
      <c r="AL3" s="280"/>
      <c r="AM3" s="280"/>
      <c r="AN3" s="280"/>
      <c r="AO3" s="280"/>
      <c r="AP3" s="280"/>
      <c r="AQ3" s="280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</row>
    <row r="4" spans="1:81" ht="11.25" customHeight="1"/>
    <row r="5" spans="1:81" ht="11.25" customHeight="1">
      <c r="A5" s="282" t="s">
        <v>144</v>
      </c>
      <c r="B5" s="282"/>
      <c r="C5" s="282"/>
      <c r="D5" s="282"/>
      <c r="E5" s="282"/>
      <c r="F5" s="284" t="s">
        <v>143</v>
      </c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6">
        <f>様式1!D3</f>
        <v>0</v>
      </c>
      <c r="R5" s="286"/>
      <c r="S5" s="286"/>
      <c r="T5" s="286"/>
      <c r="U5" s="286"/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5" t="s">
        <v>1</v>
      </c>
      <c r="AH5" s="285"/>
      <c r="AI5" s="285"/>
      <c r="AJ5" s="285"/>
      <c r="AK5" s="285"/>
      <c r="AL5" s="285"/>
      <c r="AM5" s="285"/>
      <c r="AN5" s="286">
        <f>様式1!K3</f>
        <v>0</v>
      </c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5" t="s">
        <v>5</v>
      </c>
      <c r="BC5" s="285"/>
      <c r="BD5" s="285"/>
      <c r="BE5" s="285"/>
      <c r="BF5" s="285"/>
      <c r="BG5" s="285"/>
      <c r="BH5" s="285"/>
      <c r="BI5" s="285"/>
      <c r="BJ5" s="285"/>
      <c r="BK5" s="288">
        <f>様式1!Q3</f>
        <v>0</v>
      </c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</row>
    <row r="6" spans="1:81" ht="11.25" customHeight="1">
      <c r="A6" s="282"/>
      <c r="B6" s="282"/>
      <c r="C6" s="282"/>
      <c r="D6" s="282"/>
      <c r="E6" s="282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6"/>
      <c r="R6" s="286"/>
      <c r="S6" s="286"/>
      <c r="T6" s="286"/>
      <c r="U6" s="286"/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5"/>
      <c r="AH6" s="285"/>
      <c r="AI6" s="285"/>
      <c r="AJ6" s="285"/>
      <c r="AK6" s="285"/>
      <c r="AL6" s="285"/>
      <c r="AM6" s="285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5"/>
      <c r="BC6" s="285"/>
      <c r="BD6" s="285"/>
      <c r="BE6" s="285"/>
      <c r="BF6" s="285"/>
      <c r="BG6" s="285"/>
      <c r="BH6" s="285"/>
      <c r="BI6" s="285"/>
      <c r="BJ6" s="285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</row>
    <row r="7" spans="1:81" ht="11.25" customHeight="1">
      <c r="A7" s="283">
        <f>様式1!A4</f>
        <v>0</v>
      </c>
      <c r="B7" s="283"/>
      <c r="C7" s="283"/>
      <c r="D7" s="283"/>
      <c r="E7" s="283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6">
        <f>様式1!D4</f>
        <v>0</v>
      </c>
      <c r="R7" s="286"/>
      <c r="S7" s="286"/>
      <c r="T7" s="286"/>
      <c r="U7" s="286"/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5" t="s">
        <v>36</v>
      </c>
      <c r="AH7" s="285"/>
      <c r="AI7" s="285"/>
      <c r="AJ7" s="285"/>
      <c r="AK7" s="285"/>
      <c r="AL7" s="285"/>
      <c r="AM7" s="285"/>
      <c r="AN7" s="286">
        <f>様式1!K4</f>
        <v>0</v>
      </c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  <c r="BA7" s="286"/>
      <c r="BB7" s="285" t="s">
        <v>37</v>
      </c>
      <c r="BC7" s="285"/>
      <c r="BD7" s="285"/>
      <c r="BE7" s="285"/>
      <c r="BF7" s="285"/>
      <c r="BG7" s="285"/>
      <c r="BH7" s="285"/>
      <c r="BI7" s="285"/>
      <c r="BJ7" s="285"/>
      <c r="BK7" s="288">
        <f>様式1!Q4</f>
        <v>0</v>
      </c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</row>
    <row r="8" spans="1:81" ht="11.25" customHeight="1">
      <c r="A8" s="283"/>
      <c r="B8" s="283"/>
      <c r="C8" s="283"/>
      <c r="D8" s="283"/>
      <c r="E8" s="283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6"/>
      <c r="R8" s="286"/>
      <c r="S8" s="286"/>
      <c r="T8" s="286"/>
      <c r="U8" s="286"/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5"/>
      <c r="AH8" s="285"/>
      <c r="AI8" s="285"/>
      <c r="AJ8" s="285"/>
      <c r="AK8" s="285"/>
      <c r="AL8" s="285"/>
      <c r="AM8" s="285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5"/>
      <c r="BC8" s="285"/>
      <c r="BD8" s="285"/>
      <c r="BE8" s="285"/>
      <c r="BF8" s="285"/>
      <c r="BG8" s="285"/>
      <c r="BH8" s="285"/>
      <c r="BI8" s="285"/>
      <c r="BJ8" s="285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</row>
    <row r="9" spans="1:81" ht="11.25" customHeight="1"/>
    <row r="10" spans="1:81" ht="16" customHeight="1">
      <c r="A10" s="272" t="s">
        <v>149</v>
      </c>
      <c r="B10" s="273"/>
      <c r="C10" s="273"/>
      <c r="D10" s="273"/>
      <c r="E10" s="273"/>
      <c r="F10" s="273"/>
      <c r="G10" s="273"/>
      <c r="H10" s="273"/>
      <c r="I10" s="273"/>
      <c r="J10" s="276" t="s">
        <v>150</v>
      </c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6"/>
      <c r="W10" s="276"/>
      <c r="X10" s="276"/>
      <c r="Y10" s="276"/>
      <c r="Z10" s="276"/>
      <c r="AA10" s="276"/>
      <c r="AB10" s="276"/>
      <c r="AC10" s="276"/>
      <c r="AD10" s="276"/>
      <c r="AE10" s="276"/>
      <c r="AF10" s="276"/>
      <c r="AG10" s="276"/>
      <c r="AH10" s="276"/>
      <c r="AI10" s="277"/>
      <c r="AJ10" s="58"/>
      <c r="AK10" s="272" t="s">
        <v>174</v>
      </c>
      <c r="AL10" s="273"/>
      <c r="AM10" s="273"/>
      <c r="AN10" s="273"/>
      <c r="AO10" s="273"/>
      <c r="AP10" s="273"/>
      <c r="AQ10" s="273"/>
      <c r="AR10" s="273"/>
      <c r="AS10" s="273"/>
      <c r="AT10" s="276" t="s">
        <v>177</v>
      </c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 s="276"/>
      <c r="BJ10" s="276"/>
      <c r="BK10" s="276"/>
      <c r="BL10" s="276"/>
      <c r="BM10" s="276"/>
      <c r="BN10" s="276"/>
      <c r="BO10" s="276"/>
      <c r="BP10" s="276"/>
      <c r="BQ10" s="276"/>
      <c r="BR10" s="276"/>
      <c r="BS10" s="276"/>
      <c r="BT10" s="276"/>
      <c r="BU10" s="276"/>
      <c r="BV10" s="276"/>
      <c r="BW10" s="277"/>
    </row>
    <row r="11" spans="1:81" ht="16" customHeight="1">
      <c r="A11" s="274"/>
      <c r="B11" s="275"/>
      <c r="C11" s="275"/>
      <c r="D11" s="275"/>
      <c r="E11" s="275"/>
      <c r="F11" s="275"/>
      <c r="G11" s="275"/>
      <c r="H11" s="275"/>
      <c r="I11" s="275"/>
      <c r="J11" s="278"/>
      <c r="K11" s="278"/>
      <c r="L11" s="278"/>
      <c r="M11" s="278"/>
      <c r="N11" s="278"/>
      <c r="O11" s="278"/>
      <c r="P11" s="278"/>
      <c r="Q11" s="278"/>
      <c r="R11" s="278"/>
      <c r="S11" s="278"/>
      <c r="T11" s="278"/>
      <c r="U11" s="278"/>
      <c r="V11" s="278"/>
      <c r="W11" s="278"/>
      <c r="X11" s="278"/>
      <c r="Y11" s="278"/>
      <c r="Z11" s="278"/>
      <c r="AA11" s="278"/>
      <c r="AB11" s="278"/>
      <c r="AC11" s="278"/>
      <c r="AD11" s="278"/>
      <c r="AE11" s="278"/>
      <c r="AF11" s="278"/>
      <c r="AG11" s="278"/>
      <c r="AH11" s="278"/>
      <c r="AI11" s="279"/>
      <c r="AJ11" s="58"/>
      <c r="AK11" s="274"/>
      <c r="AL11" s="275"/>
      <c r="AM11" s="275"/>
      <c r="AN11" s="275"/>
      <c r="AO11" s="275"/>
      <c r="AP11" s="275"/>
      <c r="AQ11" s="275"/>
      <c r="AR11" s="275"/>
      <c r="AS11" s="275"/>
      <c r="AT11" s="278"/>
      <c r="AU11" s="278"/>
      <c r="AV11" s="278"/>
      <c r="AW11" s="278"/>
      <c r="AX11" s="278"/>
      <c r="AY11" s="278"/>
      <c r="AZ11" s="278"/>
      <c r="BA11" s="278"/>
      <c r="BB11" s="278"/>
      <c r="BC11" s="278"/>
      <c r="BD11" s="278"/>
      <c r="BE11" s="278"/>
      <c r="BF11" s="278"/>
      <c r="BG11" s="278"/>
      <c r="BH11" s="278"/>
      <c r="BI11" s="278"/>
      <c r="BJ11" s="278"/>
      <c r="BK11" s="278"/>
      <c r="BL11" s="278"/>
      <c r="BM11" s="278"/>
      <c r="BN11" s="278"/>
      <c r="BO11" s="278"/>
      <c r="BP11" s="278"/>
      <c r="BQ11" s="278"/>
      <c r="BR11" s="278"/>
      <c r="BS11" s="278"/>
      <c r="BT11" s="278"/>
      <c r="BU11" s="278"/>
      <c r="BV11" s="278"/>
      <c r="BW11" s="279"/>
    </row>
    <row r="12" spans="1:81" ht="16" customHeight="1" thickBot="1">
      <c r="A12" s="59"/>
      <c r="B12" s="59"/>
      <c r="C12" s="59"/>
      <c r="D12" s="59"/>
      <c r="E12" s="59"/>
      <c r="F12" s="59" t="s">
        <v>192</v>
      </c>
      <c r="G12" s="59"/>
      <c r="H12" s="59"/>
      <c r="I12" s="59"/>
      <c r="J12" s="59"/>
      <c r="K12" s="59"/>
      <c r="L12" s="59" t="s">
        <v>193</v>
      </c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 t="s">
        <v>192</v>
      </c>
      <c r="Y12" s="59"/>
      <c r="Z12" s="59"/>
      <c r="AA12" s="59"/>
      <c r="AB12" s="59"/>
      <c r="AC12" s="59"/>
      <c r="AD12" s="59" t="s">
        <v>193</v>
      </c>
      <c r="AE12" s="59"/>
      <c r="AF12" s="59"/>
      <c r="AG12" s="59"/>
      <c r="AH12" s="59"/>
      <c r="AI12" s="59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CA12" s="57" t="s">
        <v>183</v>
      </c>
      <c r="CB12" s="57" t="s">
        <v>184</v>
      </c>
      <c r="CC12" s="57" t="s">
        <v>185</v>
      </c>
    </row>
    <row r="13" spans="1:81" ht="17" customHeight="1" thickBot="1">
      <c r="A13" s="221"/>
      <c r="B13" s="221"/>
      <c r="C13" s="221"/>
      <c r="D13" s="221"/>
      <c r="E13" s="221"/>
      <c r="F13" s="221" t="s">
        <v>170</v>
      </c>
      <c r="G13" s="221"/>
      <c r="H13" s="221"/>
      <c r="I13" s="221"/>
      <c r="J13" s="221"/>
      <c r="K13" s="221"/>
      <c r="L13" s="222" t="s">
        <v>171</v>
      </c>
      <c r="M13" s="222"/>
      <c r="N13" s="222"/>
      <c r="O13" s="222"/>
      <c r="P13" s="222"/>
      <c r="Q13" s="222"/>
      <c r="S13" s="221"/>
      <c r="T13" s="221"/>
      <c r="U13" s="221"/>
      <c r="V13" s="221"/>
      <c r="W13" s="221"/>
      <c r="X13" s="221" t="s">
        <v>170</v>
      </c>
      <c r="Y13" s="221"/>
      <c r="Z13" s="221"/>
      <c r="AA13" s="221"/>
      <c r="AB13" s="221"/>
      <c r="AC13" s="221"/>
      <c r="AD13" s="222" t="s">
        <v>171</v>
      </c>
      <c r="AE13" s="222"/>
      <c r="AF13" s="222"/>
      <c r="AG13" s="222"/>
      <c r="AH13" s="222"/>
      <c r="AI13" s="222"/>
      <c r="AK13" s="322" t="s">
        <v>182</v>
      </c>
      <c r="AL13" s="323"/>
      <c r="AM13" s="323"/>
      <c r="AN13" s="289" t="s">
        <v>183</v>
      </c>
      <c r="AO13" s="289"/>
      <c r="AP13" s="289"/>
      <c r="AQ13" s="289"/>
      <c r="AR13" s="289"/>
      <c r="AS13" s="258"/>
      <c r="AT13" s="290" t="e">
        <f>VLOOKUP($A$7,$BZ$12:$CC$15,2,FALSE)</f>
        <v>#N/A</v>
      </c>
      <c r="AU13" s="291"/>
      <c r="AV13" s="291"/>
      <c r="AW13" s="291"/>
      <c r="AX13" s="291"/>
      <c r="AY13" s="292"/>
      <c r="AZ13" s="257" t="s">
        <v>178</v>
      </c>
      <c r="BA13" s="289"/>
      <c r="BB13" s="258"/>
      <c r="BC13" s="257" t="s">
        <v>181</v>
      </c>
      <c r="BD13" s="258"/>
      <c r="BE13" s="259">
        <f>COUNTIF(様式1!$AB$8:$AB$27,"男1")</f>
        <v>0</v>
      </c>
      <c r="BF13" s="260"/>
      <c r="BG13" s="260"/>
      <c r="BH13" s="261"/>
      <c r="BI13" s="257" t="s">
        <v>180</v>
      </c>
      <c r="BJ13" s="289"/>
      <c r="BK13" s="258"/>
      <c r="BL13" s="257" t="s">
        <v>179</v>
      </c>
      <c r="BM13" s="258"/>
      <c r="BN13" s="293" t="e">
        <f>AT13*BE13</f>
        <v>#N/A</v>
      </c>
      <c r="BO13" s="294"/>
      <c r="BP13" s="294"/>
      <c r="BQ13" s="294"/>
      <c r="BR13" s="294"/>
      <c r="BS13" s="294"/>
      <c r="BT13" s="295"/>
      <c r="BU13" s="257" t="s">
        <v>178</v>
      </c>
      <c r="BV13" s="289"/>
      <c r="BW13" s="289"/>
      <c r="BZ13" s="57" t="s">
        <v>194</v>
      </c>
      <c r="CA13" s="57">
        <v>1500</v>
      </c>
      <c r="CB13" s="57">
        <v>2500</v>
      </c>
      <c r="CC13" s="57">
        <v>2500</v>
      </c>
    </row>
    <row r="14" spans="1:81" ht="17" customHeight="1" thickBot="1">
      <c r="A14" s="224" t="s">
        <v>152</v>
      </c>
      <c r="B14" s="224"/>
      <c r="C14" s="224"/>
      <c r="D14" s="224"/>
      <c r="E14" s="224"/>
      <c r="F14" s="221">
        <f>COUNTIF(様式1!$Z$8:$AA$27,$F$12&amp;A14)</f>
        <v>0</v>
      </c>
      <c r="G14" s="221"/>
      <c r="H14" s="221"/>
      <c r="I14" s="221"/>
      <c r="J14" s="221"/>
      <c r="K14" s="221"/>
      <c r="L14" s="222">
        <f>COUNTIF(様式1!$Z$8:$AA$27,$L$12&amp;A14)</f>
        <v>0</v>
      </c>
      <c r="M14" s="222"/>
      <c r="N14" s="222"/>
      <c r="O14" s="222"/>
      <c r="P14" s="222"/>
      <c r="Q14" s="222"/>
      <c r="S14" s="224" t="s">
        <v>158</v>
      </c>
      <c r="T14" s="224"/>
      <c r="U14" s="224"/>
      <c r="V14" s="224"/>
      <c r="W14" s="224"/>
      <c r="X14" s="221">
        <f>COUNTIF(様式1!S8:S27,"男400mR")</f>
        <v>0</v>
      </c>
      <c r="Y14" s="221"/>
      <c r="Z14" s="221"/>
      <c r="AA14" s="221"/>
      <c r="AB14" s="221"/>
      <c r="AC14" s="221"/>
      <c r="AD14" s="222">
        <f>COUNTIF(様式1!S8:S27,"女400mR")</f>
        <v>0</v>
      </c>
      <c r="AE14" s="222"/>
      <c r="AF14" s="222"/>
      <c r="AG14" s="222"/>
      <c r="AH14" s="222"/>
      <c r="AI14" s="222"/>
      <c r="AK14" s="324"/>
      <c r="AL14" s="325"/>
      <c r="AM14" s="325"/>
      <c r="AN14" s="289" t="s">
        <v>184</v>
      </c>
      <c r="AO14" s="289"/>
      <c r="AP14" s="289"/>
      <c r="AQ14" s="289"/>
      <c r="AR14" s="289"/>
      <c r="AS14" s="258"/>
      <c r="AT14" s="290" t="e">
        <f>VLOOKUP($A$7,$BZ$12:$CC$15,3,FALSE)</f>
        <v>#N/A</v>
      </c>
      <c r="AU14" s="291"/>
      <c r="AV14" s="291"/>
      <c r="AW14" s="291"/>
      <c r="AX14" s="291"/>
      <c r="AY14" s="292"/>
      <c r="AZ14" s="257" t="s">
        <v>178</v>
      </c>
      <c r="BA14" s="289"/>
      <c r="BB14" s="258"/>
      <c r="BC14" s="257" t="s">
        <v>181</v>
      </c>
      <c r="BD14" s="258"/>
      <c r="BE14" s="259">
        <f>COUNTIF(様式1!$AB$8:$AB$27,"男2")</f>
        <v>0</v>
      </c>
      <c r="BF14" s="260"/>
      <c r="BG14" s="260"/>
      <c r="BH14" s="261"/>
      <c r="BI14" s="257" t="s">
        <v>180</v>
      </c>
      <c r="BJ14" s="289"/>
      <c r="BK14" s="258"/>
      <c r="BL14" s="257" t="s">
        <v>179</v>
      </c>
      <c r="BM14" s="258"/>
      <c r="BN14" s="293" t="e">
        <f>AT14*BE14</f>
        <v>#N/A</v>
      </c>
      <c r="BO14" s="294"/>
      <c r="BP14" s="294"/>
      <c r="BQ14" s="294"/>
      <c r="BR14" s="294"/>
      <c r="BS14" s="294"/>
      <c r="BT14" s="295"/>
      <c r="BU14" s="257" t="s">
        <v>178</v>
      </c>
      <c r="BV14" s="289"/>
      <c r="BW14" s="289"/>
      <c r="BZ14" s="57" t="s">
        <v>195</v>
      </c>
      <c r="CA14" s="57">
        <v>2000</v>
      </c>
      <c r="CB14" s="57">
        <v>3000</v>
      </c>
      <c r="CC14" s="57">
        <v>3500</v>
      </c>
    </row>
    <row r="15" spans="1:81" ht="17" customHeight="1" thickBot="1">
      <c r="A15" s="224" t="s">
        <v>153</v>
      </c>
      <c r="B15" s="224"/>
      <c r="C15" s="224"/>
      <c r="D15" s="224"/>
      <c r="E15" s="224"/>
      <c r="F15" s="221">
        <f>COUNTIF(様式1!$Z$8:$AA$27,$F$12&amp;A15)</f>
        <v>0</v>
      </c>
      <c r="G15" s="221"/>
      <c r="H15" s="221"/>
      <c r="I15" s="221"/>
      <c r="J15" s="221"/>
      <c r="K15" s="221"/>
      <c r="L15" s="222">
        <f>COUNTIF(様式1!$Z$8:$AA$27,$L$12&amp;A15)</f>
        <v>0</v>
      </c>
      <c r="M15" s="222"/>
      <c r="N15" s="222"/>
      <c r="O15" s="222"/>
      <c r="P15" s="222"/>
      <c r="Q15" s="222"/>
      <c r="S15" s="224" t="s">
        <v>159</v>
      </c>
      <c r="T15" s="224"/>
      <c r="U15" s="224"/>
      <c r="V15" s="224"/>
      <c r="W15" s="224"/>
      <c r="X15" s="221">
        <f>COUNTIF(様式1!T8:T27,"男1600mR")</f>
        <v>0</v>
      </c>
      <c r="Y15" s="221"/>
      <c r="Z15" s="221"/>
      <c r="AA15" s="221"/>
      <c r="AB15" s="221"/>
      <c r="AC15" s="221"/>
      <c r="AD15" s="222">
        <f>COUNTIF(様式1!T8:T27,"女1600mR")</f>
        <v>0</v>
      </c>
      <c r="AE15" s="222"/>
      <c r="AF15" s="222"/>
      <c r="AG15" s="222"/>
      <c r="AH15" s="222"/>
      <c r="AI15" s="222"/>
      <c r="AK15" s="324"/>
      <c r="AL15" s="325"/>
      <c r="AM15" s="325"/>
      <c r="AN15" s="289" t="s">
        <v>185</v>
      </c>
      <c r="AO15" s="289"/>
      <c r="AP15" s="289"/>
      <c r="AQ15" s="289"/>
      <c r="AR15" s="289"/>
      <c r="AS15" s="258"/>
      <c r="AT15" s="290" t="e">
        <f>VLOOKUP($A$7,$BZ$12:$CC$15,4,FALSE)</f>
        <v>#N/A</v>
      </c>
      <c r="AU15" s="291"/>
      <c r="AV15" s="291"/>
      <c r="AW15" s="291"/>
      <c r="AX15" s="291"/>
      <c r="AY15" s="292"/>
      <c r="AZ15" s="257" t="s">
        <v>178</v>
      </c>
      <c r="BA15" s="289"/>
      <c r="BB15" s="258"/>
      <c r="BC15" s="257" t="s">
        <v>181</v>
      </c>
      <c r="BD15" s="258"/>
      <c r="BE15" s="259">
        <f>IF(COUNTIF(様式1!$S$8:$T$27,"男400mR")&gt;=1,1,0)+IF(COUNTIF(様式1!$S$8:$T$27,"男1600mR")&gt;=1,1,0)</f>
        <v>0</v>
      </c>
      <c r="BF15" s="260"/>
      <c r="BG15" s="260"/>
      <c r="BH15" s="261"/>
      <c r="BI15" s="257" t="s">
        <v>198</v>
      </c>
      <c r="BJ15" s="289"/>
      <c r="BK15" s="258"/>
      <c r="BL15" s="257" t="s">
        <v>179</v>
      </c>
      <c r="BM15" s="258"/>
      <c r="BN15" s="293" t="e">
        <f>AT15*BE15</f>
        <v>#N/A</v>
      </c>
      <c r="BO15" s="294"/>
      <c r="BP15" s="294"/>
      <c r="BQ15" s="294"/>
      <c r="BR15" s="294"/>
      <c r="BS15" s="294"/>
      <c r="BT15" s="295"/>
      <c r="BU15" s="257" t="s">
        <v>178</v>
      </c>
      <c r="BV15" s="289"/>
      <c r="BW15" s="289"/>
      <c r="BZ15" s="57" t="s">
        <v>196</v>
      </c>
      <c r="CA15" s="57">
        <v>3000</v>
      </c>
      <c r="CB15" s="57">
        <v>4500</v>
      </c>
      <c r="CC15" s="57">
        <v>4500</v>
      </c>
    </row>
    <row r="16" spans="1:81" ht="17" customHeight="1" thickBot="1">
      <c r="A16" s="224" t="s">
        <v>244</v>
      </c>
      <c r="B16" s="224"/>
      <c r="C16" s="224"/>
      <c r="D16" s="224"/>
      <c r="E16" s="224"/>
      <c r="F16" s="221">
        <f>COUNTIF(様式1!$Z$8:$AA$27,$F$12&amp;A16)</f>
        <v>0</v>
      </c>
      <c r="G16" s="221"/>
      <c r="H16" s="221"/>
      <c r="I16" s="221"/>
      <c r="J16" s="221"/>
      <c r="K16" s="221"/>
      <c r="L16" s="222">
        <f>COUNTIF(様式1!$Z$8:$AA$27,$L$12&amp;A16)</f>
        <v>0</v>
      </c>
      <c r="M16" s="222"/>
      <c r="N16" s="222"/>
      <c r="O16" s="222"/>
      <c r="P16" s="222"/>
      <c r="Q16" s="222"/>
      <c r="S16" s="224" t="s">
        <v>160</v>
      </c>
      <c r="T16" s="224"/>
      <c r="U16" s="224"/>
      <c r="V16" s="224"/>
      <c r="W16" s="224"/>
      <c r="X16" s="221">
        <f>COUNTIF(様式1!$Z$8:$AA$27,$F$12&amp;S16)</f>
        <v>0</v>
      </c>
      <c r="Y16" s="221"/>
      <c r="Z16" s="221"/>
      <c r="AA16" s="221"/>
      <c r="AB16" s="221"/>
      <c r="AC16" s="221"/>
      <c r="AD16" s="222">
        <f>COUNTIF(様式1!$Z$8:$AA$27,$AD$12&amp;S16)</f>
        <v>0</v>
      </c>
      <c r="AE16" s="222"/>
      <c r="AF16" s="222"/>
      <c r="AG16" s="222"/>
      <c r="AH16" s="222"/>
      <c r="AI16" s="222"/>
      <c r="AK16" s="324"/>
      <c r="AL16" s="325"/>
      <c r="AM16" s="325"/>
      <c r="AN16" s="248" t="s">
        <v>186</v>
      </c>
      <c r="AO16" s="248"/>
      <c r="AP16" s="248"/>
      <c r="AQ16" s="248"/>
      <c r="AR16" s="248"/>
      <c r="AS16" s="249"/>
      <c r="AT16" s="250">
        <v>400</v>
      </c>
      <c r="AU16" s="251"/>
      <c r="AV16" s="251"/>
      <c r="AW16" s="251"/>
      <c r="AX16" s="251"/>
      <c r="AY16" s="252"/>
      <c r="AZ16" s="253" t="s">
        <v>178</v>
      </c>
      <c r="BA16" s="248"/>
      <c r="BB16" s="249"/>
      <c r="BC16" s="253" t="s">
        <v>181</v>
      </c>
      <c r="BD16" s="249"/>
      <c r="BE16" s="254">
        <f>COUNTIF(様式1!B8:B27,"男")</f>
        <v>0</v>
      </c>
      <c r="BF16" s="255"/>
      <c r="BG16" s="255"/>
      <c r="BH16" s="256"/>
      <c r="BI16" s="253" t="s">
        <v>180</v>
      </c>
      <c r="BJ16" s="248"/>
      <c r="BK16" s="249"/>
      <c r="BL16" s="253" t="s">
        <v>179</v>
      </c>
      <c r="BM16" s="249"/>
      <c r="BN16" s="299">
        <f>AT16*BE16</f>
        <v>0</v>
      </c>
      <c r="BO16" s="300"/>
      <c r="BP16" s="300"/>
      <c r="BQ16" s="300"/>
      <c r="BR16" s="300"/>
      <c r="BS16" s="300"/>
      <c r="BT16" s="301"/>
      <c r="BU16" s="257" t="s">
        <v>178</v>
      </c>
      <c r="BV16" s="289"/>
      <c r="BW16" s="289"/>
    </row>
    <row r="17" spans="1:75" ht="17" customHeight="1" thickBot="1">
      <c r="A17" s="218" t="s">
        <v>243</v>
      </c>
      <c r="B17" s="219"/>
      <c r="C17" s="219"/>
      <c r="D17" s="219"/>
      <c r="E17" s="220"/>
      <c r="F17" s="221">
        <f>COUNTIF(様式1!$Z$8:$AA$27,$F$12&amp;A17)</f>
        <v>0</v>
      </c>
      <c r="G17" s="221"/>
      <c r="H17" s="221"/>
      <c r="I17" s="221"/>
      <c r="J17" s="221"/>
      <c r="K17" s="221"/>
      <c r="L17" s="222">
        <f>COUNTIF(様式1!$Z$8:$AA$27,$L$12&amp;A17)</f>
        <v>0</v>
      </c>
      <c r="M17" s="222"/>
      <c r="N17" s="222"/>
      <c r="O17" s="222"/>
      <c r="P17" s="222"/>
      <c r="Q17" s="222"/>
      <c r="S17" s="224" t="s">
        <v>161</v>
      </c>
      <c r="T17" s="224"/>
      <c r="U17" s="224"/>
      <c r="V17" s="224"/>
      <c r="W17" s="224"/>
      <c r="X17" s="221">
        <f>COUNTIF(様式1!$Z$8:$AA$27,$F$12&amp;S17)</f>
        <v>0</v>
      </c>
      <c r="Y17" s="221"/>
      <c r="Z17" s="221"/>
      <c r="AA17" s="221"/>
      <c r="AB17" s="221"/>
      <c r="AC17" s="221"/>
      <c r="AD17" s="222">
        <f>COUNTIF(様式1!$Z$8:$AA$27,$AD$12&amp;S17)</f>
        <v>0</v>
      </c>
      <c r="AE17" s="222"/>
      <c r="AF17" s="222"/>
      <c r="AG17" s="222"/>
      <c r="AH17" s="222"/>
      <c r="AI17" s="222"/>
      <c r="AK17" s="324"/>
      <c r="AL17" s="325"/>
      <c r="AM17" s="325"/>
      <c r="AN17" s="302" t="s">
        <v>275</v>
      </c>
      <c r="AO17" s="302"/>
      <c r="AP17" s="302"/>
      <c r="AQ17" s="302"/>
      <c r="AR17" s="302"/>
      <c r="AS17" s="302"/>
      <c r="AT17" s="302"/>
      <c r="AU17" s="302"/>
      <c r="AV17" s="302"/>
      <c r="AW17" s="302"/>
      <c r="AX17" s="302"/>
      <c r="AY17" s="302"/>
      <c r="AZ17" s="302"/>
      <c r="BA17" s="302"/>
      <c r="BB17" s="302"/>
      <c r="BC17" s="302"/>
      <c r="BD17" s="302"/>
      <c r="BE17" s="302"/>
      <c r="BF17" s="302"/>
      <c r="BG17" s="302"/>
      <c r="BH17" s="302"/>
      <c r="BI17" s="302"/>
      <c r="BJ17" s="302"/>
      <c r="BK17" s="302"/>
      <c r="BL17" s="302"/>
      <c r="BM17" s="303"/>
      <c r="BN17" s="299">
        <v>0</v>
      </c>
      <c r="BO17" s="300"/>
      <c r="BP17" s="300"/>
      <c r="BQ17" s="300"/>
      <c r="BR17" s="300"/>
      <c r="BS17" s="300"/>
      <c r="BT17" s="301"/>
      <c r="BU17" s="257" t="s">
        <v>178</v>
      </c>
      <c r="BV17" s="289"/>
      <c r="BW17" s="289"/>
    </row>
    <row r="18" spans="1:75" ht="17" customHeight="1" thickBot="1">
      <c r="A18" s="218" t="s">
        <v>22</v>
      </c>
      <c r="B18" s="219"/>
      <c r="C18" s="219"/>
      <c r="D18" s="219"/>
      <c r="E18" s="220"/>
      <c r="F18" s="221">
        <f>COUNTIF(様式1!$Z$8:$AA$27,$F$12&amp;A18)</f>
        <v>0</v>
      </c>
      <c r="G18" s="221"/>
      <c r="H18" s="221"/>
      <c r="I18" s="221"/>
      <c r="J18" s="221"/>
      <c r="K18" s="221"/>
      <c r="L18" s="222">
        <f>COUNTIF(様式1!$Z$8:$AA$27,$L$12&amp;A18)</f>
        <v>0</v>
      </c>
      <c r="M18" s="222"/>
      <c r="N18" s="222"/>
      <c r="O18" s="222"/>
      <c r="P18" s="222"/>
      <c r="Q18" s="222"/>
      <c r="S18" s="224" t="s">
        <v>162</v>
      </c>
      <c r="T18" s="224"/>
      <c r="U18" s="224"/>
      <c r="V18" s="224"/>
      <c r="W18" s="224"/>
      <c r="X18" s="221">
        <f>COUNTIF(様式1!$Z$8:$AA$27,$F$12&amp;S18)</f>
        <v>0</v>
      </c>
      <c r="Y18" s="221"/>
      <c r="Z18" s="221"/>
      <c r="AA18" s="221"/>
      <c r="AB18" s="221"/>
      <c r="AC18" s="221"/>
      <c r="AD18" s="222">
        <f>COUNTIF(様式1!$Z$8:$AA$27,$AD$12&amp;S18)</f>
        <v>0</v>
      </c>
      <c r="AE18" s="222"/>
      <c r="AF18" s="222"/>
      <c r="AG18" s="222"/>
      <c r="AH18" s="222"/>
      <c r="AI18" s="222"/>
      <c r="AK18" s="326"/>
      <c r="AL18" s="327"/>
      <c r="AM18" s="327"/>
      <c r="AN18" s="304" t="s">
        <v>269</v>
      </c>
      <c r="AO18" s="304"/>
      <c r="AP18" s="304"/>
      <c r="AQ18" s="304"/>
      <c r="AR18" s="304"/>
      <c r="AS18" s="304"/>
      <c r="AT18" s="304"/>
      <c r="AU18" s="304"/>
      <c r="AV18" s="304"/>
      <c r="AW18" s="304"/>
      <c r="AX18" s="304"/>
      <c r="AY18" s="304"/>
      <c r="AZ18" s="304"/>
      <c r="BA18" s="304"/>
      <c r="BB18" s="304"/>
      <c r="BC18" s="304"/>
      <c r="BD18" s="304"/>
      <c r="BE18" s="304"/>
      <c r="BF18" s="304"/>
      <c r="BG18" s="304"/>
      <c r="BH18" s="304"/>
      <c r="BI18" s="304"/>
      <c r="BJ18" s="304"/>
      <c r="BK18" s="304"/>
      <c r="BL18" s="304"/>
      <c r="BM18" s="305"/>
      <c r="BN18" s="306" t="e">
        <f>SUM(BN13:BT16)-BN17</f>
        <v>#N/A</v>
      </c>
      <c r="BO18" s="307"/>
      <c r="BP18" s="307"/>
      <c r="BQ18" s="307"/>
      <c r="BR18" s="307"/>
      <c r="BS18" s="307"/>
      <c r="BT18" s="308"/>
      <c r="BU18" s="257" t="s">
        <v>178</v>
      </c>
      <c r="BV18" s="289"/>
      <c r="BW18" s="289"/>
    </row>
    <row r="19" spans="1:75" ht="17" customHeight="1" thickBot="1">
      <c r="A19" s="218" t="s">
        <v>23</v>
      </c>
      <c r="B19" s="219"/>
      <c r="C19" s="219"/>
      <c r="D19" s="219"/>
      <c r="E19" s="220"/>
      <c r="F19" s="221">
        <f>COUNTIF(様式1!$Z$8:$AA$27,$F$12&amp;A19)</f>
        <v>0</v>
      </c>
      <c r="G19" s="221"/>
      <c r="H19" s="221"/>
      <c r="I19" s="221"/>
      <c r="J19" s="221"/>
      <c r="K19" s="221"/>
      <c r="L19" s="222">
        <f>COUNTIF(様式1!$Z$8:$AA$27,$L$12&amp;A19)</f>
        <v>0</v>
      </c>
      <c r="M19" s="222"/>
      <c r="N19" s="222"/>
      <c r="O19" s="222"/>
      <c r="P19" s="222"/>
      <c r="Q19" s="222"/>
      <c r="S19" s="224" t="s">
        <v>163</v>
      </c>
      <c r="T19" s="224"/>
      <c r="U19" s="224"/>
      <c r="V19" s="224"/>
      <c r="W19" s="224"/>
      <c r="X19" s="221">
        <f>COUNTIF(様式1!$Z$8:$AA$27,$F$12&amp;S19)</f>
        <v>0</v>
      </c>
      <c r="Y19" s="221"/>
      <c r="Z19" s="221"/>
      <c r="AA19" s="221"/>
      <c r="AB19" s="221"/>
      <c r="AC19" s="221"/>
      <c r="AD19" s="222">
        <f>COUNTIF(様式1!$Z$8:$AA$27,$AD$12&amp;S19)</f>
        <v>0</v>
      </c>
      <c r="AE19" s="222"/>
      <c r="AF19" s="222"/>
      <c r="AG19" s="222"/>
      <c r="AH19" s="222"/>
      <c r="AI19" s="222"/>
      <c r="AK19" s="328" t="s">
        <v>187</v>
      </c>
      <c r="AL19" s="329"/>
      <c r="AM19" s="329"/>
      <c r="AN19" s="243" t="s">
        <v>183</v>
      </c>
      <c r="AO19" s="243"/>
      <c r="AP19" s="243"/>
      <c r="AQ19" s="243"/>
      <c r="AR19" s="243"/>
      <c r="AS19" s="244"/>
      <c r="AT19" s="264" t="e">
        <f>AT13</f>
        <v>#N/A</v>
      </c>
      <c r="AU19" s="265"/>
      <c r="AV19" s="265"/>
      <c r="AW19" s="265"/>
      <c r="AX19" s="265"/>
      <c r="AY19" s="266"/>
      <c r="AZ19" s="242" t="s">
        <v>178</v>
      </c>
      <c r="BA19" s="243"/>
      <c r="BB19" s="244"/>
      <c r="BC19" s="242" t="s">
        <v>181</v>
      </c>
      <c r="BD19" s="244"/>
      <c r="BE19" s="245">
        <f>COUNTIF(様式1!$AB$8:$AB$27,"女1")</f>
        <v>0</v>
      </c>
      <c r="BF19" s="246"/>
      <c r="BG19" s="246"/>
      <c r="BH19" s="247"/>
      <c r="BI19" s="242" t="s">
        <v>180</v>
      </c>
      <c r="BJ19" s="243"/>
      <c r="BK19" s="244"/>
      <c r="BL19" s="242" t="s">
        <v>179</v>
      </c>
      <c r="BM19" s="244"/>
      <c r="BN19" s="296" t="e">
        <f>AT19*BE19</f>
        <v>#N/A</v>
      </c>
      <c r="BO19" s="297"/>
      <c r="BP19" s="297"/>
      <c r="BQ19" s="297"/>
      <c r="BR19" s="297"/>
      <c r="BS19" s="297"/>
      <c r="BT19" s="298"/>
      <c r="BU19" s="242" t="s">
        <v>178</v>
      </c>
      <c r="BV19" s="243"/>
      <c r="BW19" s="243"/>
    </row>
    <row r="20" spans="1:75" ht="17" customHeight="1" thickBot="1">
      <c r="A20" s="218" t="s">
        <v>24</v>
      </c>
      <c r="B20" s="219"/>
      <c r="C20" s="219"/>
      <c r="D20" s="219"/>
      <c r="E20" s="220"/>
      <c r="F20" s="221">
        <f>COUNTIF(様式1!$Z$8:$AA$27,$F$12&amp;A20)</f>
        <v>0</v>
      </c>
      <c r="G20" s="221"/>
      <c r="H20" s="221"/>
      <c r="I20" s="221"/>
      <c r="J20" s="221"/>
      <c r="K20" s="221"/>
      <c r="L20" s="222">
        <f>COUNTIF(様式1!$Z$8:$AA$27,$L$12&amp;A20)</f>
        <v>0</v>
      </c>
      <c r="M20" s="222"/>
      <c r="N20" s="222"/>
      <c r="O20" s="222"/>
      <c r="P20" s="222"/>
      <c r="Q20" s="222"/>
      <c r="S20" s="224" t="s">
        <v>164</v>
      </c>
      <c r="T20" s="224"/>
      <c r="U20" s="224"/>
      <c r="V20" s="224"/>
      <c r="W20" s="224"/>
      <c r="X20" s="221">
        <f>COUNTIF(様式1!$Z$8:$AA$27,$F$12&amp;S20)</f>
        <v>0</v>
      </c>
      <c r="Y20" s="221"/>
      <c r="Z20" s="221"/>
      <c r="AA20" s="221"/>
      <c r="AB20" s="221"/>
      <c r="AC20" s="221"/>
      <c r="AD20" s="222">
        <f>COUNTIF(様式1!$Z$8:$AA$27,$AD$12&amp;S20)</f>
        <v>0</v>
      </c>
      <c r="AE20" s="222"/>
      <c r="AF20" s="222"/>
      <c r="AG20" s="222"/>
      <c r="AH20" s="222"/>
      <c r="AI20" s="222"/>
      <c r="AK20" s="330"/>
      <c r="AL20" s="331"/>
      <c r="AM20" s="331"/>
      <c r="AN20" s="243" t="s">
        <v>184</v>
      </c>
      <c r="AO20" s="243"/>
      <c r="AP20" s="243"/>
      <c r="AQ20" s="243"/>
      <c r="AR20" s="243"/>
      <c r="AS20" s="244"/>
      <c r="AT20" s="264" t="e">
        <f>AT14</f>
        <v>#N/A</v>
      </c>
      <c r="AU20" s="265"/>
      <c r="AV20" s="265"/>
      <c r="AW20" s="265"/>
      <c r="AX20" s="265"/>
      <c r="AY20" s="266"/>
      <c r="AZ20" s="242" t="s">
        <v>178</v>
      </c>
      <c r="BA20" s="243"/>
      <c r="BB20" s="244"/>
      <c r="BC20" s="242" t="s">
        <v>181</v>
      </c>
      <c r="BD20" s="244"/>
      <c r="BE20" s="245">
        <f>COUNTIF(様式1!$AB$8:$AB$27,"女2")</f>
        <v>0</v>
      </c>
      <c r="BF20" s="246"/>
      <c r="BG20" s="246"/>
      <c r="BH20" s="247"/>
      <c r="BI20" s="242" t="s">
        <v>180</v>
      </c>
      <c r="BJ20" s="243"/>
      <c r="BK20" s="244"/>
      <c r="BL20" s="242" t="s">
        <v>179</v>
      </c>
      <c r="BM20" s="244"/>
      <c r="BN20" s="267" t="e">
        <f>AT20*BE20</f>
        <v>#N/A</v>
      </c>
      <c r="BO20" s="268"/>
      <c r="BP20" s="268"/>
      <c r="BQ20" s="268"/>
      <c r="BR20" s="268"/>
      <c r="BS20" s="268"/>
      <c r="BT20" s="269"/>
      <c r="BU20" s="242" t="s">
        <v>178</v>
      </c>
      <c r="BV20" s="243"/>
      <c r="BW20" s="243"/>
    </row>
    <row r="21" spans="1:75" ht="17" customHeight="1" thickBot="1">
      <c r="A21" s="218" t="s">
        <v>154</v>
      </c>
      <c r="B21" s="219"/>
      <c r="C21" s="219"/>
      <c r="D21" s="219"/>
      <c r="E21" s="220"/>
      <c r="F21" s="221">
        <f>COUNTIF(様式1!$Z$8:$AA$27,$F$12&amp;A21)</f>
        <v>0</v>
      </c>
      <c r="G21" s="221"/>
      <c r="H21" s="221"/>
      <c r="I21" s="221"/>
      <c r="J21" s="221"/>
      <c r="K21" s="221"/>
      <c r="L21" s="222">
        <f>COUNTIF(様式1!$Z$8:$AA$27,$L$12&amp;A21)</f>
        <v>0</v>
      </c>
      <c r="M21" s="222"/>
      <c r="N21" s="222"/>
      <c r="O21" s="222"/>
      <c r="P21" s="222"/>
      <c r="Q21" s="222"/>
      <c r="S21" s="224" t="s">
        <v>165</v>
      </c>
      <c r="T21" s="224"/>
      <c r="U21" s="224"/>
      <c r="V21" s="224"/>
      <c r="W21" s="224"/>
      <c r="X21" s="221">
        <f>COUNTIF(様式1!$Z$8:$AA$27,$F$12&amp;S21)</f>
        <v>0</v>
      </c>
      <c r="Y21" s="221"/>
      <c r="Z21" s="221"/>
      <c r="AA21" s="221"/>
      <c r="AB21" s="221"/>
      <c r="AC21" s="221"/>
      <c r="AD21" s="222">
        <f>COUNTIF(様式1!$Z$8:$AA$27,$AD$12&amp;S21)</f>
        <v>0</v>
      </c>
      <c r="AE21" s="222"/>
      <c r="AF21" s="222"/>
      <c r="AG21" s="222"/>
      <c r="AH21" s="222"/>
      <c r="AI21" s="222"/>
      <c r="AK21" s="330"/>
      <c r="AL21" s="331"/>
      <c r="AM21" s="331"/>
      <c r="AN21" s="243" t="s">
        <v>185</v>
      </c>
      <c r="AO21" s="243"/>
      <c r="AP21" s="243"/>
      <c r="AQ21" s="243"/>
      <c r="AR21" s="243"/>
      <c r="AS21" s="244"/>
      <c r="AT21" s="264" t="e">
        <f>AT15</f>
        <v>#N/A</v>
      </c>
      <c r="AU21" s="265"/>
      <c r="AV21" s="265"/>
      <c r="AW21" s="265"/>
      <c r="AX21" s="265"/>
      <c r="AY21" s="266"/>
      <c r="AZ21" s="242" t="s">
        <v>178</v>
      </c>
      <c r="BA21" s="243"/>
      <c r="BB21" s="244"/>
      <c r="BC21" s="242" t="s">
        <v>181</v>
      </c>
      <c r="BD21" s="244"/>
      <c r="BE21" s="245">
        <f>IF(COUNTIF(様式1!$S$8:$T$27,"女400mR")&gt;=1,1,0)+IF(COUNTIF(様式1!$S$8:$T$27,"女1600mR")&gt;=1,1,0)</f>
        <v>0</v>
      </c>
      <c r="BF21" s="246"/>
      <c r="BG21" s="246"/>
      <c r="BH21" s="247"/>
      <c r="BI21" s="242" t="s">
        <v>198</v>
      </c>
      <c r="BJ21" s="243"/>
      <c r="BK21" s="244"/>
      <c r="BL21" s="242" t="s">
        <v>179</v>
      </c>
      <c r="BM21" s="244"/>
      <c r="BN21" s="267" t="e">
        <f>AT21*BE21</f>
        <v>#N/A</v>
      </c>
      <c r="BO21" s="268"/>
      <c r="BP21" s="268"/>
      <c r="BQ21" s="268"/>
      <c r="BR21" s="268"/>
      <c r="BS21" s="268"/>
      <c r="BT21" s="269"/>
      <c r="BU21" s="242" t="s">
        <v>178</v>
      </c>
      <c r="BV21" s="243"/>
      <c r="BW21" s="243"/>
    </row>
    <row r="22" spans="1:75" ht="17" customHeight="1" thickBot="1">
      <c r="A22" s="218" t="s">
        <v>25</v>
      </c>
      <c r="B22" s="219"/>
      <c r="C22" s="219"/>
      <c r="D22" s="219"/>
      <c r="E22" s="220"/>
      <c r="F22" s="221">
        <f>COUNTIF(様式1!$Z$8:$AA$27,$F$12&amp;A22)</f>
        <v>0</v>
      </c>
      <c r="G22" s="221"/>
      <c r="H22" s="221"/>
      <c r="I22" s="221"/>
      <c r="J22" s="221"/>
      <c r="K22" s="221"/>
      <c r="L22" s="222">
        <f>COUNTIF(様式1!$Z$8:$AA$27,$L$12&amp;A22)</f>
        <v>0</v>
      </c>
      <c r="M22" s="222"/>
      <c r="N22" s="222"/>
      <c r="O22" s="222"/>
      <c r="P22" s="222"/>
      <c r="Q22" s="222"/>
      <c r="S22" s="224" t="s">
        <v>166</v>
      </c>
      <c r="T22" s="224"/>
      <c r="U22" s="224"/>
      <c r="V22" s="224"/>
      <c r="W22" s="224"/>
      <c r="X22" s="221">
        <f>COUNTIF(様式1!$Z$8:$AA$27,$F$12&amp;S22)</f>
        <v>0</v>
      </c>
      <c r="Y22" s="221"/>
      <c r="Z22" s="221"/>
      <c r="AA22" s="221"/>
      <c r="AB22" s="221"/>
      <c r="AC22" s="221"/>
      <c r="AD22" s="222">
        <f>COUNTIF(様式1!$Z$8:$AA$27,$AD$12&amp;S22)</f>
        <v>0</v>
      </c>
      <c r="AE22" s="222"/>
      <c r="AF22" s="222"/>
      <c r="AG22" s="222"/>
      <c r="AH22" s="222"/>
      <c r="AI22" s="222"/>
      <c r="AK22" s="330"/>
      <c r="AL22" s="331"/>
      <c r="AM22" s="331"/>
      <c r="AN22" s="243" t="s">
        <v>186</v>
      </c>
      <c r="AO22" s="243"/>
      <c r="AP22" s="243"/>
      <c r="AQ22" s="243"/>
      <c r="AR22" s="243"/>
      <c r="AS22" s="244"/>
      <c r="AT22" s="264">
        <v>400</v>
      </c>
      <c r="AU22" s="265"/>
      <c r="AV22" s="265"/>
      <c r="AW22" s="265"/>
      <c r="AX22" s="265"/>
      <c r="AY22" s="266"/>
      <c r="AZ22" s="242" t="s">
        <v>178</v>
      </c>
      <c r="BA22" s="243"/>
      <c r="BB22" s="244"/>
      <c r="BC22" s="242" t="s">
        <v>181</v>
      </c>
      <c r="BD22" s="244"/>
      <c r="BE22" s="245">
        <f>COUNTIF(様式1!B8:B27,"女")</f>
        <v>0</v>
      </c>
      <c r="BF22" s="246"/>
      <c r="BG22" s="246"/>
      <c r="BH22" s="247"/>
      <c r="BI22" s="242" t="s">
        <v>180</v>
      </c>
      <c r="BJ22" s="243"/>
      <c r="BK22" s="244"/>
      <c r="BL22" s="242" t="s">
        <v>179</v>
      </c>
      <c r="BM22" s="244"/>
      <c r="BN22" s="267">
        <f>AT22*BE22</f>
        <v>0</v>
      </c>
      <c r="BO22" s="268"/>
      <c r="BP22" s="268"/>
      <c r="BQ22" s="268"/>
      <c r="BR22" s="268"/>
      <c r="BS22" s="268"/>
      <c r="BT22" s="269"/>
      <c r="BU22" s="242" t="s">
        <v>178</v>
      </c>
      <c r="BV22" s="243"/>
      <c r="BW22" s="243"/>
    </row>
    <row r="23" spans="1:75" ht="17" customHeight="1" thickBot="1">
      <c r="A23" s="218" t="s">
        <v>155</v>
      </c>
      <c r="B23" s="219"/>
      <c r="C23" s="219"/>
      <c r="D23" s="219"/>
      <c r="E23" s="220"/>
      <c r="F23" s="221">
        <f>COUNTIF(様式1!$Z$8:$AA$27,$F$12&amp;A23)</f>
        <v>0</v>
      </c>
      <c r="G23" s="221"/>
      <c r="H23" s="221"/>
      <c r="I23" s="221"/>
      <c r="J23" s="221"/>
      <c r="K23" s="221"/>
      <c r="L23" s="222">
        <f>COUNTIF(様式1!$Z$8:$AA$27,$L$12&amp;A23)</f>
        <v>0</v>
      </c>
      <c r="M23" s="222"/>
      <c r="N23" s="222"/>
      <c r="O23" s="222"/>
      <c r="P23" s="222"/>
      <c r="Q23" s="222"/>
      <c r="S23" s="224" t="s">
        <v>167</v>
      </c>
      <c r="T23" s="224"/>
      <c r="U23" s="224"/>
      <c r="V23" s="224"/>
      <c r="W23" s="224"/>
      <c r="X23" s="221">
        <f>COUNTIF(様式1!$Z$8:$AA$27,$F$12&amp;S23)</f>
        <v>0</v>
      </c>
      <c r="Y23" s="221"/>
      <c r="Z23" s="221"/>
      <c r="AA23" s="221"/>
      <c r="AB23" s="221"/>
      <c r="AC23" s="221"/>
      <c r="AD23" s="222">
        <f>COUNTIF(様式1!$Z$8:$AA$27,$AD$12&amp;S23)</f>
        <v>0</v>
      </c>
      <c r="AE23" s="222"/>
      <c r="AF23" s="222"/>
      <c r="AG23" s="222"/>
      <c r="AH23" s="222"/>
      <c r="AI23" s="222"/>
      <c r="AK23" s="330"/>
      <c r="AL23" s="331"/>
      <c r="AM23" s="331"/>
      <c r="AN23" s="309" t="s">
        <v>275</v>
      </c>
      <c r="AO23" s="309"/>
      <c r="AP23" s="309"/>
      <c r="AQ23" s="309"/>
      <c r="AR23" s="309"/>
      <c r="AS23" s="309"/>
      <c r="AT23" s="309"/>
      <c r="AU23" s="309"/>
      <c r="AV23" s="309"/>
      <c r="AW23" s="309"/>
      <c r="AX23" s="309"/>
      <c r="AY23" s="309"/>
      <c r="AZ23" s="309"/>
      <c r="BA23" s="309"/>
      <c r="BB23" s="309"/>
      <c r="BC23" s="309"/>
      <c r="BD23" s="309"/>
      <c r="BE23" s="309"/>
      <c r="BF23" s="309"/>
      <c r="BG23" s="309"/>
      <c r="BH23" s="309"/>
      <c r="BI23" s="309"/>
      <c r="BJ23" s="309"/>
      <c r="BK23" s="309"/>
      <c r="BL23" s="309"/>
      <c r="BM23" s="310"/>
      <c r="BN23" s="311">
        <v>0</v>
      </c>
      <c r="BO23" s="312"/>
      <c r="BP23" s="312"/>
      <c r="BQ23" s="312"/>
      <c r="BR23" s="312"/>
      <c r="BS23" s="312"/>
      <c r="BT23" s="313"/>
      <c r="BU23" s="314" t="s">
        <v>178</v>
      </c>
      <c r="BV23" s="315"/>
      <c r="BW23" s="315"/>
    </row>
    <row r="24" spans="1:75" ht="17" customHeight="1" thickBot="1">
      <c r="A24" s="218" t="s">
        <v>245</v>
      </c>
      <c r="B24" s="219"/>
      <c r="C24" s="219"/>
      <c r="D24" s="219"/>
      <c r="E24" s="220"/>
      <c r="F24" s="221">
        <f>COUNTIF(様式1!$Z$8:$AA$27,$F$12&amp;A24)</f>
        <v>0</v>
      </c>
      <c r="G24" s="221"/>
      <c r="H24" s="221"/>
      <c r="I24" s="221"/>
      <c r="J24" s="221"/>
      <c r="K24" s="221"/>
      <c r="L24" s="222">
        <f>COUNTIF(様式1!$Z$8:$AA$27,$L$12&amp;A24)</f>
        <v>0</v>
      </c>
      <c r="M24" s="222"/>
      <c r="N24" s="222"/>
      <c r="O24" s="222"/>
      <c r="P24" s="222"/>
      <c r="Q24" s="222"/>
      <c r="S24" s="224" t="s">
        <v>168</v>
      </c>
      <c r="T24" s="224"/>
      <c r="U24" s="224"/>
      <c r="V24" s="224"/>
      <c r="W24" s="224"/>
      <c r="X24" s="221">
        <f>COUNTIF(様式1!$Z$8:$AA$27,$F$12&amp;S24)</f>
        <v>0</v>
      </c>
      <c r="Y24" s="221"/>
      <c r="Z24" s="221"/>
      <c r="AA24" s="221"/>
      <c r="AB24" s="221"/>
      <c r="AC24" s="221"/>
      <c r="AD24" s="222">
        <f>COUNTIF(様式1!$Z$8:$AA$27,$AD$12&amp;S24)</f>
        <v>0</v>
      </c>
      <c r="AE24" s="222"/>
      <c r="AF24" s="222"/>
      <c r="AG24" s="222"/>
      <c r="AH24" s="222"/>
      <c r="AI24" s="222"/>
      <c r="AK24" s="332"/>
      <c r="AL24" s="333"/>
      <c r="AM24" s="333"/>
      <c r="AN24" s="316" t="s">
        <v>269</v>
      </c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7"/>
      <c r="BN24" s="318" t="e">
        <f>SUM(BN19:BT22)-BN23</f>
        <v>#N/A</v>
      </c>
      <c r="BO24" s="319"/>
      <c r="BP24" s="319"/>
      <c r="BQ24" s="319"/>
      <c r="BR24" s="319"/>
      <c r="BS24" s="319"/>
      <c r="BT24" s="320"/>
      <c r="BU24" s="314" t="s">
        <v>178</v>
      </c>
      <c r="BV24" s="315"/>
      <c r="BW24" s="315"/>
    </row>
    <row r="25" spans="1:75" ht="17" customHeight="1">
      <c r="A25" s="218" t="s">
        <v>156</v>
      </c>
      <c r="B25" s="219"/>
      <c r="C25" s="219"/>
      <c r="D25" s="219"/>
      <c r="E25" s="220"/>
      <c r="F25" s="221">
        <f>COUNTIF(様式1!$Z$8:$AA$27,$F$12&amp;A25)</f>
        <v>0</v>
      </c>
      <c r="G25" s="221"/>
      <c r="H25" s="221"/>
      <c r="I25" s="221"/>
      <c r="J25" s="221"/>
      <c r="K25" s="221"/>
      <c r="L25" s="222">
        <f>COUNTIF(様式1!$Z$8:$AA$27,$L$12&amp;A25)</f>
        <v>0</v>
      </c>
      <c r="M25" s="222"/>
      <c r="N25" s="222"/>
      <c r="O25" s="222"/>
      <c r="P25" s="222"/>
      <c r="Q25" s="222"/>
      <c r="S25" s="224" t="s">
        <v>169</v>
      </c>
      <c r="T25" s="224"/>
      <c r="U25" s="224"/>
      <c r="V25" s="224"/>
      <c r="W25" s="224"/>
      <c r="X25" s="221">
        <f>COUNTIF(様式1!$Z$8:$AA$27,$F$12&amp;S25)</f>
        <v>0</v>
      </c>
      <c r="Y25" s="221"/>
      <c r="Z25" s="221"/>
      <c r="AA25" s="221"/>
      <c r="AB25" s="221"/>
      <c r="AC25" s="221"/>
      <c r="AD25" s="222">
        <f>COUNTIF(様式1!$Z$8:$AA$27,$AD$12&amp;S25)</f>
        <v>0</v>
      </c>
      <c r="AE25" s="222"/>
      <c r="AF25" s="222"/>
      <c r="AG25" s="222"/>
      <c r="AH25" s="222"/>
      <c r="AI25" s="222"/>
      <c r="AK25" s="237" t="s">
        <v>188</v>
      </c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31" t="e">
        <f>BN17+BN24</f>
        <v>#N/A</v>
      </c>
      <c r="BM25" s="232"/>
      <c r="BN25" s="233"/>
      <c r="BO25" s="233"/>
      <c r="BP25" s="233"/>
      <c r="BQ25" s="233"/>
      <c r="BR25" s="233"/>
      <c r="BS25" s="233"/>
      <c r="BT25" s="233"/>
      <c r="BU25" s="227" t="s">
        <v>178</v>
      </c>
      <c r="BV25" s="227"/>
      <c r="BW25" s="228"/>
    </row>
    <row r="26" spans="1:75" ht="17" customHeight="1">
      <c r="A26" s="218" t="s">
        <v>157</v>
      </c>
      <c r="B26" s="219"/>
      <c r="C26" s="219"/>
      <c r="D26" s="219"/>
      <c r="E26" s="220"/>
      <c r="F26" s="221">
        <f>COUNTIF(様式1!$Z$8:$AA$27,$F$12&amp;A26)</f>
        <v>0</v>
      </c>
      <c r="G26" s="221"/>
      <c r="H26" s="221"/>
      <c r="I26" s="221"/>
      <c r="J26" s="221"/>
      <c r="K26" s="221"/>
      <c r="L26" s="222">
        <f>COUNTIF(様式1!$Z$8:$AA$27,$L$12&amp;A26)</f>
        <v>0</v>
      </c>
      <c r="M26" s="222"/>
      <c r="N26" s="222"/>
      <c r="O26" s="222"/>
      <c r="P26" s="222"/>
      <c r="Q26" s="222"/>
      <c r="S26" s="224" t="s">
        <v>151</v>
      </c>
      <c r="T26" s="224"/>
      <c r="U26" s="224"/>
      <c r="V26" s="224"/>
      <c r="W26" s="224"/>
      <c r="X26" s="221">
        <f>SUM(F14:K27,X14:AC25)</f>
        <v>0</v>
      </c>
      <c r="Y26" s="221"/>
      <c r="Z26" s="221"/>
      <c r="AA26" s="221"/>
      <c r="AB26" s="221"/>
      <c r="AC26" s="221"/>
      <c r="AD26" s="222">
        <f>SUM(L14:Q27,AD14:AI25)</f>
        <v>0</v>
      </c>
      <c r="AE26" s="222"/>
      <c r="AF26" s="222"/>
      <c r="AG26" s="222"/>
      <c r="AH26" s="222"/>
      <c r="AI26" s="222"/>
      <c r="AK26" s="238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34"/>
      <c r="BM26" s="235"/>
      <c r="BN26" s="235"/>
      <c r="BO26" s="235"/>
      <c r="BP26" s="235"/>
      <c r="BQ26" s="235"/>
      <c r="BR26" s="235"/>
      <c r="BS26" s="235"/>
      <c r="BT26" s="235"/>
      <c r="BU26" s="229"/>
      <c r="BV26" s="229"/>
      <c r="BW26" s="230"/>
    </row>
    <row r="27" spans="1:75" ht="17" customHeight="1">
      <c r="A27" s="218" t="s">
        <v>26</v>
      </c>
      <c r="B27" s="219"/>
      <c r="C27" s="219"/>
      <c r="D27" s="219"/>
      <c r="E27" s="220"/>
      <c r="F27" s="221">
        <f>COUNTIF(様式1!$Z$8:$AA$27,$F$12&amp;A27)</f>
        <v>0</v>
      </c>
      <c r="G27" s="221"/>
      <c r="H27" s="221"/>
      <c r="I27" s="221"/>
      <c r="J27" s="221"/>
      <c r="K27" s="221"/>
      <c r="L27" s="222">
        <f>COUNTIF(様式1!$Z$8:$AA$27,$L$12&amp;A27)</f>
        <v>0</v>
      </c>
      <c r="M27" s="222"/>
      <c r="N27" s="222"/>
      <c r="O27" s="222"/>
      <c r="P27" s="222"/>
      <c r="Q27" s="222"/>
      <c r="AK27" s="240" t="s">
        <v>15</v>
      </c>
      <c r="AL27" s="240"/>
      <c r="AM27" s="226" t="s">
        <v>7</v>
      </c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</row>
    <row r="28" spans="1:75" ht="17" customHeight="1">
      <c r="AK28" s="321" t="s">
        <v>15</v>
      </c>
      <c r="AL28" s="321"/>
      <c r="AM28" s="239" t="s">
        <v>8</v>
      </c>
      <c r="AN28" s="239"/>
      <c r="AO28" s="239"/>
      <c r="AP28" s="239"/>
      <c r="AQ28" s="239"/>
      <c r="AR28" s="239"/>
      <c r="AS28" s="61"/>
      <c r="AT28" s="62"/>
      <c r="AU28" s="62"/>
      <c r="AV28" s="62"/>
      <c r="AW28" s="62"/>
      <c r="AX28" s="62"/>
      <c r="AY28" s="62"/>
      <c r="AZ28" s="62"/>
      <c r="BA28" s="62"/>
      <c r="BB28" s="63"/>
      <c r="BC28" s="63"/>
      <c r="BD28" s="63"/>
      <c r="BE28" s="63"/>
      <c r="BF28" s="63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4"/>
      <c r="BW28" s="64"/>
    </row>
    <row r="29" spans="1:75" ht="17" customHeight="1">
      <c r="AK29" s="65"/>
      <c r="AL29" s="65"/>
      <c r="AM29" s="225" t="s">
        <v>9</v>
      </c>
      <c r="AN29" s="225"/>
      <c r="AO29" s="225"/>
      <c r="AP29" s="225"/>
      <c r="AQ29" s="225"/>
      <c r="AR29" s="225" t="s">
        <v>12</v>
      </c>
      <c r="AS29" s="225"/>
      <c r="AT29" s="225"/>
      <c r="AU29" s="225"/>
      <c r="AV29" s="225"/>
      <c r="AW29" s="236">
        <v>1500</v>
      </c>
      <c r="AX29" s="236"/>
      <c r="AY29" s="236"/>
      <c r="AZ29" s="236"/>
      <c r="BA29" s="236"/>
      <c r="BB29" s="225" t="s">
        <v>13</v>
      </c>
      <c r="BC29" s="225"/>
      <c r="BD29" s="225"/>
      <c r="BE29" s="225"/>
      <c r="BF29" s="225"/>
      <c r="BG29" s="236">
        <v>2500</v>
      </c>
      <c r="BH29" s="236"/>
      <c r="BI29" s="236"/>
      <c r="BJ29" s="236"/>
      <c r="BK29" s="236"/>
      <c r="BL29" s="225" t="s">
        <v>14</v>
      </c>
      <c r="BM29" s="225"/>
      <c r="BN29" s="225"/>
      <c r="BO29" s="225"/>
      <c r="BP29" s="225"/>
      <c r="BQ29" s="236">
        <v>2500</v>
      </c>
      <c r="BR29" s="236"/>
      <c r="BS29" s="236"/>
      <c r="BT29" s="236"/>
      <c r="BU29" s="236"/>
      <c r="BV29" s="64"/>
      <c r="BW29" s="64"/>
    </row>
    <row r="30" spans="1:75" ht="17" customHeight="1">
      <c r="A30" s="272" t="s">
        <v>189</v>
      </c>
      <c r="B30" s="273"/>
      <c r="C30" s="273"/>
      <c r="D30" s="273"/>
      <c r="E30" s="273"/>
      <c r="F30" s="273"/>
      <c r="G30" s="273"/>
      <c r="H30" s="273"/>
      <c r="I30" s="273"/>
      <c r="J30" s="276" t="s">
        <v>175</v>
      </c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7"/>
      <c r="W30" s="66"/>
      <c r="X30" s="66"/>
      <c r="Y30" s="67"/>
      <c r="Z30" s="67"/>
      <c r="AA30" s="67"/>
      <c r="AB30" s="67"/>
      <c r="AC30" s="67"/>
      <c r="AD30" s="67"/>
      <c r="AK30" s="68"/>
      <c r="AL30" s="68"/>
      <c r="AM30" s="223" t="s">
        <v>10</v>
      </c>
      <c r="AN30" s="223"/>
      <c r="AO30" s="223"/>
      <c r="AP30" s="223"/>
      <c r="AQ30" s="223"/>
      <c r="AR30" s="223" t="s">
        <v>12</v>
      </c>
      <c r="AS30" s="223"/>
      <c r="AT30" s="223"/>
      <c r="AU30" s="223"/>
      <c r="AV30" s="223"/>
      <c r="AW30" s="241">
        <v>2000</v>
      </c>
      <c r="AX30" s="241"/>
      <c r="AY30" s="241"/>
      <c r="AZ30" s="241"/>
      <c r="BA30" s="241"/>
      <c r="BB30" s="223" t="s">
        <v>13</v>
      </c>
      <c r="BC30" s="223"/>
      <c r="BD30" s="223"/>
      <c r="BE30" s="223"/>
      <c r="BF30" s="223"/>
      <c r="BG30" s="241">
        <v>3000</v>
      </c>
      <c r="BH30" s="241"/>
      <c r="BI30" s="241"/>
      <c r="BJ30" s="241"/>
      <c r="BK30" s="241"/>
      <c r="BL30" s="223" t="s">
        <v>14</v>
      </c>
      <c r="BM30" s="223"/>
      <c r="BN30" s="223"/>
      <c r="BO30" s="223"/>
      <c r="BP30" s="223"/>
      <c r="BQ30" s="241">
        <v>3500</v>
      </c>
      <c r="BR30" s="241"/>
      <c r="BS30" s="241"/>
      <c r="BT30" s="241"/>
      <c r="BU30" s="241"/>
      <c r="BV30" s="64"/>
      <c r="BW30" s="64"/>
    </row>
    <row r="31" spans="1:75" ht="17" customHeight="1">
      <c r="A31" s="274"/>
      <c r="B31" s="275"/>
      <c r="C31" s="275"/>
      <c r="D31" s="275"/>
      <c r="E31" s="275"/>
      <c r="F31" s="275"/>
      <c r="G31" s="275"/>
      <c r="H31" s="275"/>
      <c r="I31" s="275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9"/>
      <c r="W31" s="66"/>
      <c r="X31" s="66"/>
      <c r="Y31" s="67"/>
      <c r="Z31" s="67"/>
      <c r="AA31" s="67"/>
      <c r="AB31" s="67"/>
      <c r="AC31" s="67"/>
      <c r="AD31" s="67"/>
      <c r="AK31" s="65"/>
      <c r="AL31" s="65"/>
      <c r="AM31" s="223" t="s">
        <v>11</v>
      </c>
      <c r="AN31" s="223"/>
      <c r="AO31" s="223"/>
      <c r="AP31" s="223"/>
      <c r="AQ31" s="223"/>
      <c r="AR31" s="223" t="s">
        <v>12</v>
      </c>
      <c r="AS31" s="223"/>
      <c r="AT31" s="223"/>
      <c r="AU31" s="223"/>
      <c r="AV31" s="223"/>
      <c r="AW31" s="241">
        <v>3000</v>
      </c>
      <c r="AX31" s="241"/>
      <c r="AY31" s="241"/>
      <c r="AZ31" s="241"/>
      <c r="BA31" s="241"/>
      <c r="BB31" s="223" t="s">
        <v>13</v>
      </c>
      <c r="BC31" s="223"/>
      <c r="BD31" s="223"/>
      <c r="BE31" s="223"/>
      <c r="BF31" s="223"/>
      <c r="BG31" s="241">
        <v>4500</v>
      </c>
      <c r="BH31" s="241"/>
      <c r="BI31" s="241"/>
      <c r="BJ31" s="241" t="s">
        <v>14</v>
      </c>
      <c r="BK31" s="241">
        <v>2500</v>
      </c>
      <c r="BL31" s="223" t="s">
        <v>14</v>
      </c>
      <c r="BM31" s="223"/>
      <c r="BN31" s="223"/>
      <c r="BO31" s="223"/>
      <c r="BP31" s="223"/>
      <c r="BQ31" s="241">
        <v>4500</v>
      </c>
      <c r="BR31" s="241"/>
      <c r="BS31" s="241"/>
      <c r="BT31" s="241"/>
      <c r="BU31" s="241"/>
      <c r="BV31" s="64"/>
      <c r="BW31" s="64"/>
    </row>
    <row r="32" spans="1:75" ht="17" customHeight="1">
      <c r="X32" s="60"/>
      <c r="Y32" s="60"/>
      <c r="Z32" s="60"/>
      <c r="AA32" s="60"/>
      <c r="AB32" s="60"/>
      <c r="AC32" s="60"/>
      <c r="AD32" s="60"/>
      <c r="AE32" s="60"/>
      <c r="AF32" s="60"/>
      <c r="AG32" s="66"/>
      <c r="AH32" s="67"/>
      <c r="AI32" s="67"/>
      <c r="AJ32" s="67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BB32" s="65"/>
      <c r="BC32" s="65"/>
      <c r="BD32" s="65"/>
      <c r="BE32" s="65"/>
      <c r="BF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8"/>
    </row>
    <row r="33" spans="1:75" ht="17" customHeight="1">
      <c r="A33" s="270" t="s">
        <v>16</v>
      </c>
      <c r="B33" s="270"/>
      <c r="C33" s="270"/>
      <c r="D33" s="270" t="s">
        <v>17</v>
      </c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 t="s">
        <v>18</v>
      </c>
      <c r="R33" s="270"/>
      <c r="S33" s="270"/>
      <c r="T33" s="270"/>
      <c r="U33" s="270"/>
      <c r="V33" s="270"/>
      <c r="W33" s="270" t="s">
        <v>21</v>
      </c>
      <c r="X33" s="270"/>
      <c r="Y33" s="270"/>
      <c r="Z33" s="270"/>
      <c r="AA33" s="270"/>
      <c r="AB33" s="270" t="s">
        <v>19</v>
      </c>
      <c r="AC33" s="270"/>
      <c r="AD33" s="270"/>
      <c r="AE33" s="270"/>
      <c r="AF33" s="270"/>
      <c r="AG33" s="270"/>
      <c r="AH33" s="270"/>
      <c r="AI33" s="270"/>
      <c r="AJ33" s="270"/>
      <c r="AK33" s="270"/>
      <c r="AL33" s="270"/>
      <c r="AM33" s="270"/>
      <c r="AN33" s="270"/>
      <c r="AO33" s="270"/>
      <c r="AP33" s="270"/>
      <c r="AQ33" s="270"/>
      <c r="AR33" s="270"/>
      <c r="AS33" s="270"/>
      <c r="AT33" s="270"/>
      <c r="AU33" s="263" t="s">
        <v>20</v>
      </c>
      <c r="AV33" s="263"/>
      <c r="AW33" s="263"/>
      <c r="AX33" s="263"/>
      <c r="AY33" s="263"/>
      <c r="AZ33" s="263"/>
      <c r="BA33" s="263"/>
      <c r="BB33" s="263"/>
      <c r="BC33" s="263"/>
      <c r="BD33" s="263"/>
      <c r="BE33" s="263"/>
      <c r="BF33" s="263"/>
      <c r="BG33" s="263"/>
      <c r="BH33" s="263"/>
      <c r="BI33" s="263"/>
      <c r="BJ33" s="263" t="s">
        <v>172</v>
      </c>
      <c r="BK33" s="263"/>
      <c r="BL33" s="263"/>
      <c r="BM33" s="263"/>
      <c r="BN33" s="263"/>
      <c r="BO33" s="263"/>
      <c r="BP33" s="263"/>
      <c r="BQ33" s="263" t="s">
        <v>173</v>
      </c>
      <c r="BR33" s="263"/>
      <c r="BS33" s="263"/>
      <c r="BT33" s="263"/>
      <c r="BU33" s="263"/>
      <c r="BV33" s="263"/>
      <c r="BW33" s="263"/>
    </row>
    <row r="34" spans="1:75" ht="17" customHeight="1">
      <c r="A34" s="270">
        <v>1</v>
      </c>
      <c r="B34" s="270"/>
      <c r="C34" s="270"/>
      <c r="D34" s="271"/>
      <c r="E34" s="271"/>
      <c r="F34" s="271"/>
      <c r="G34" s="271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  <c r="AA34" s="271"/>
      <c r="AB34" s="271"/>
      <c r="AC34" s="271"/>
      <c r="AD34" s="271"/>
      <c r="AE34" s="271"/>
      <c r="AF34" s="271"/>
      <c r="AG34" s="271"/>
      <c r="AH34" s="271"/>
      <c r="AI34" s="271"/>
      <c r="AJ34" s="271"/>
      <c r="AK34" s="271"/>
      <c r="AL34" s="271"/>
      <c r="AM34" s="271"/>
      <c r="AN34" s="271"/>
      <c r="AO34" s="271"/>
      <c r="AP34" s="271"/>
      <c r="AQ34" s="271"/>
      <c r="AR34" s="271"/>
      <c r="AS34" s="271"/>
      <c r="AT34" s="271"/>
      <c r="AU34" s="262"/>
      <c r="AV34" s="262"/>
      <c r="AW34" s="262"/>
      <c r="AX34" s="262"/>
      <c r="AY34" s="262"/>
      <c r="AZ34" s="262"/>
      <c r="BA34" s="262"/>
      <c r="BB34" s="262"/>
      <c r="BC34" s="262"/>
      <c r="BD34" s="262"/>
      <c r="BE34" s="262"/>
      <c r="BF34" s="262"/>
      <c r="BG34" s="262"/>
      <c r="BH34" s="262"/>
      <c r="BI34" s="262"/>
      <c r="BJ34" s="262"/>
      <c r="BK34" s="262"/>
      <c r="BL34" s="262"/>
      <c r="BM34" s="262"/>
      <c r="BN34" s="262"/>
      <c r="BO34" s="262"/>
      <c r="BP34" s="262"/>
      <c r="BQ34" s="262"/>
      <c r="BR34" s="262"/>
      <c r="BS34" s="262"/>
      <c r="BT34" s="262"/>
      <c r="BU34" s="262"/>
      <c r="BV34" s="262"/>
      <c r="BW34" s="262"/>
    </row>
    <row r="35" spans="1:75" ht="17" customHeight="1">
      <c r="A35" s="270">
        <v>2</v>
      </c>
      <c r="B35" s="270"/>
      <c r="C35" s="270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  <c r="AA35" s="271"/>
      <c r="AB35" s="271"/>
      <c r="AC35" s="271"/>
      <c r="AD35" s="271"/>
      <c r="AE35" s="271"/>
      <c r="AF35" s="271"/>
      <c r="AG35" s="271"/>
      <c r="AH35" s="271"/>
      <c r="AI35" s="271"/>
      <c r="AJ35" s="271"/>
      <c r="AK35" s="271"/>
      <c r="AL35" s="271"/>
      <c r="AM35" s="271"/>
      <c r="AN35" s="271"/>
      <c r="AO35" s="271"/>
      <c r="AP35" s="271"/>
      <c r="AQ35" s="271"/>
      <c r="AR35" s="271"/>
      <c r="AS35" s="271"/>
      <c r="AT35" s="271"/>
      <c r="AU35" s="262"/>
      <c r="AV35" s="262"/>
      <c r="AW35" s="262"/>
      <c r="AX35" s="262"/>
      <c r="AY35" s="262"/>
      <c r="AZ35" s="262"/>
      <c r="BA35" s="262"/>
      <c r="BB35" s="262"/>
      <c r="BC35" s="262"/>
      <c r="BD35" s="262"/>
      <c r="BE35" s="262"/>
      <c r="BF35" s="262"/>
      <c r="BG35" s="262"/>
      <c r="BH35" s="262"/>
      <c r="BI35" s="262"/>
      <c r="BJ35" s="262"/>
      <c r="BK35" s="262"/>
      <c r="BL35" s="262"/>
      <c r="BM35" s="262"/>
      <c r="BN35" s="262"/>
      <c r="BO35" s="262"/>
      <c r="BP35" s="262"/>
      <c r="BQ35" s="262"/>
      <c r="BR35" s="262"/>
      <c r="BS35" s="262"/>
      <c r="BT35" s="262"/>
      <c r="BU35" s="262"/>
      <c r="BV35" s="262"/>
      <c r="BW35" s="262"/>
    </row>
    <row r="36" spans="1:75" ht="17" customHeight="1">
      <c r="A36" s="270">
        <v>3</v>
      </c>
      <c r="B36" s="270"/>
      <c r="C36" s="270"/>
      <c r="D36" s="271"/>
      <c r="E36" s="271"/>
      <c r="F36" s="271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  <c r="AD36" s="271"/>
      <c r="AE36" s="271"/>
      <c r="AF36" s="271"/>
      <c r="AG36" s="271"/>
      <c r="AH36" s="271"/>
      <c r="AI36" s="271"/>
      <c r="AJ36" s="271"/>
      <c r="AK36" s="271"/>
      <c r="AL36" s="271"/>
      <c r="AM36" s="271"/>
      <c r="AN36" s="271"/>
      <c r="AO36" s="271"/>
      <c r="AP36" s="271"/>
      <c r="AQ36" s="271"/>
      <c r="AR36" s="271"/>
      <c r="AS36" s="271"/>
      <c r="AT36" s="271"/>
      <c r="AU36" s="262"/>
      <c r="AV36" s="262"/>
      <c r="AW36" s="262"/>
      <c r="AX36" s="262"/>
      <c r="AY36" s="262"/>
      <c r="AZ36" s="262"/>
      <c r="BA36" s="262"/>
      <c r="BB36" s="262"/>
      <c r="BC36" s="262"/>
      <c r="BD36" s="262"/>
      <c r="BE36" s="262"/>
      <c r="BF36" s="262"/>
      <c r="BG36" s="262"/>
      <c r="BH36" s="262"/>
      <c r="BI36" s="262"/>
      <c r="BJ36" s="262"/>
      <c r="BK36" s="262"/>
      <c r="BL36" s="262"/>
      <c r="BM36" s="262"/>
      <c r="BN36" s="262"/>
      <c r="BO36" s="262"/>
      <c r="BP36" s="262"/>
      <c r="BQ36" s="262"/>
      <c r="BR36" s="262"/>
      <c r="BS36" s="262"/>
      <c r="BT36" s="262"/>
      <c r="BU36" s="262"/>
      <c r="BV36" s="262"/>
      <c r="BW36" s="262"/>
    </row>
    <row r="37" spans="1:75" ht="11.25" customHeight="1"/>
    <row r="38" spans="1:75" ht="11.25" customHeight="1"/>
    <row r="39" spans="1:75" ht="11.25" customHeight="1"/>
    <row r="40" spans="1:75" ht="11.25" customHeight="1"/>
    <row r="41" spans="1:75" ht="11.25" customHeight="1"/>
    <row r="42" spans="1:75" ht="11.25" customHeight="1"/>
    <row r="43" spans="1:75" ht="11.25" customHeight="1"/>
    <row r="44" spans="1:75" ht="11.25" customHeight="1"/>
    <row r="45" spans="1:75" ht="11.25" customHeight="1"/>
    <row r="46" spans="1:75" ht="11.25" customHeight="1"/>
    <row r="47" spans="1:75" ht="11.25" customHeight="1"/>
    <row r="48" spans="1:7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</sheetData>
  <sheetProtection selectLockedCells="1"/>
  <mergeCells count="255">
    <mergeCell ref="BU24:BW24"/>
    <mergeCell ref="AK28:AL28"/>
    <mergeCell ref="AW29:BA29"/>
    <mergeCell ref="BG29:BK29"/>
    <mergeCell ref="AK13:AM18"/>
    <mergeCell ref="BC19:BD19"/>
    <mergeCell ref="BE19:BH19"/>
    <mergeCell ref="BI19:BK19"/>
    <mergeCell ref="AK19:AM24"/>
    <mergeCell ref="AN19:AS19"/>
    <mergeCell ref="AT19:AY19"/>
    <mergeCell ref="AT20:AY20"/>
    <mergeCell ref="AN13:AS13"/>
    <mergeCell ref="AT13:AY13"/>
    <mergeCell ref="AN14:AS14"/>
    <mergeCell ref="AT14:AY14"/>
    <mergeCell ref="BE13:BH13"/>
    <mergeCell ref="BE21:BH21"/>
    <mergeCell ref="AZ20:BB20"/>
    <mergeCell ref="BC20:BD20"/>
    <mergeCell ref="BE20:BH20"/>
    <mergeCell ref="BL13:BM13"/>
    <mergeCell ref="BC13:BD13"/>
    <mergeCell ref="BI13:BK13"/>
    <mergeCell ref="BQ31:BU31"/>
    <mergeCell ref="BG30:BK30"/>
    <mergeCell ref="BI16:BK16"/>
    <mergeCell ref="BL16:BM16"/>
    <mergeCell ref="BN16:BT16"/>
    <mergeCell ref="BU16:BW16"/>
    <mergeCell ref="BU20:BW20"/>
    <mergeCell ref="AZ21:BB21"/>
    <mergeCell ref="BC21:BD21"/>
    <mergeCell ref="BI22:BK22"/>
    <mergeCell ref="BL22:BM22"/>
    <mergeCell ref="BI21:BK21"/>
    <mergeCell ref="BL21:BM21"/>
    <mergeCell ref="AN17:BM17"/>
    <mergeCell ref="AN18:BM18"/>
    <mergeCell ref="BN17:BT17"/>
    <mergeCell ref="BN18:BT18"/>
    <mergeCell ref="BU17:BW17"/>
    <mergeCell ref="BU18:BW18"/>
    <mergeCell ref="AN23:BM23"/>
    <mergeCell ref="BN23:BT23"/>
    <mergeCell ref="BU23:BW23"/>
    <mergeCell ref="AN24:BM24"/>
    <mergeCell ref="BN24:BT24"/>
    <mergeCell ref="AZ13:BB13"/>
    <mergeCell ref="AZ19:BB19"/>
    <mergeCell ref="BU13:BW13"/>
    <mergeCell ref="BN13:BT13"/>
    <mergeCell ref="AZ14:BB14"/>
    <mergeCell ref="BC14:BD14"/>
    <mergeCell ref="BE14:BH14"/>
    <mergeCell ref="BI14:BK14"/>
    <mergeCell ref="BI15:BK15"/>
    <mergeCell ref="BL15:BM15"/>
    <mergeCell ref="BU14:BW14"/>
    <mergeCell ref="BU15:BW15"/>
    <mergeCell ref="BN15:BT15"/>
    <mergeCell ref="BL19:BM19"/>
    <mergeCell ref="BN19:BT19"/>
    <mergeCell ref="BU19:BW19"/>
    <mergeCell ref="BL14:BM14"/>
    <mergeCell ref="BN14:BT14"/>
    <mergeCell ref="AN15:AS15"/>
    <mergeCell ref="BU22:BW22"/>
    <mergeCell ref="AN21:AS21"/>
    <mergeCell ref="AT21:AY21"/>
    <mergeCell ref="BN21:BT21"/>
    <mergeCell ref="BU21:BW21"/>
    <mergeCell ref="AZ15:BB15"/>
    <mergeCell ref="BN20:BT20"/>
    <mergeCell ref="AT15:AY15"/>
    <mergeCell ref="BI20:BK20"/>
    <mergeCell ref="BL20:BM20"/>
    <mergeCell ref="AN20:AS20"/>
    <mergeCell ref="J1:AQ3"/>
    <mergeCell ref="AR1:BW3"/>
    <mergeCell ref="AK10:AS11"/>
    <mergeCell ref="AT10:BW11"/>
    <mergeCell ref="J10:AI11"/>
    <mergeCell ref="A5:E6"/>
    <mergeCell ref="A7:E8"/>
    <mergeCell ref="F5:P8"/>
    <mergeCell ref="Q5:AF6"/>
    <mergeCell ref="Q7:AF8"/>
    <mergeCell ref="AG5:AM6"/>
    <mergeCell ref="AG7:AM8"/>
    <mergeCell ref="A1:I3"/>
    <mergeCell ref="A10:I11"/>
    <mergeCell ref="BB5:BJ6"/>
    <mergeCell ref="BB7:BJ8"/>
    <mergeCell ref="BK5:BW6"/>
    <mergeCell ref="BK7:BW8"/>
    <mergeCell ref="AN5:BA6"/>
    <mergeCell ref="AN7:BA8"/>
    <mergeCell ref="BQ33:BW33"/>
    <mergeCell ref="AU34:BI34"/>
    <mergeCell ref="BJ34:BP34"/>
    <mergeCell ref="BQ34:BW34"/>
    <mergeCell ref="AU35:BI35"/>
    <mergeCell ref="AU33:BI33"/>
    <mergeCell ref="A30:I31"/>
    <mergeCell ref="J30:U31"/>
    <mergeCell ref="AR29:AV29"/>
    <mergeCell ref="AM30:AQ30"/>
    <mergeCell ref="AM31:AQ31"/>
    <mergeCell ref="A34:C34"/>
    <mergeCell ref="D34:P34"/>
    <mergeCell ref="Q34:V34"/>
    <mergeCell ref="W34:AA34"/>
    <mergeCell ref="AB34:AT34"/>
    <mergeCell ref="A33:C33"/>
    <mergeCell ref="AB33:AT33"/>
    <mergeCell ref="Q33:V33"/>
    <mergeCell ref="D33:P33"/>
    <mergeCell ref="W33:AA33"/>
    <mergeCell ref="AW31:BA31"/>
    <mergeCell ref="BB29:BF29"/>
    <mergeCell ref="BQ30:BU30"/>
    <mergeCell ref="A36:C36"/>
    <mergeCell ref="D36:P36"/>
    <mergeCell ref="Q36:V36"/>
    <mergeCell ref="W36:AA36"/>
    <mergeCell ref="AB36:AT36"/>
    <mergeCell ref="AU36:BI36"/>
    <mergeCell ref="BJ36:BP36"/>
    <mergeCell ref="BQ36:BW36"/>
    <mergeCell ref="A35:C35"/>
    <mergeCell ref="D35:P35"/>
    <mergeCell ref="Q35:V35"/>
    <mergeCell ref="W35:AA35"/>
    <mergeCell ref="AB35:AT35"/>
    <mergeCell ref="L14:Q14"/>
    <mergeCell ref="L16:Q16"/>
    <mergeCell ref="L17:Q17"/>
    <mergeCell ref="A13:E13"/>
    <mergeCell ref="F13:K13"/>
    <mergeCell ref="L13:Q13"/>
    <mergeCell ref="L20:Q20"/>
    <mergeCell ref="BJ35:BP35"/>
    <mergeCell ref="BJ33:BP33"/>
    <mergeCell ref="F14:K14"/>
    <mergeCell ref="S23:W23"/>
    <mergeCell ref="L25:Q25"/>
    <mergeCell ref="F24:K24"/>
    <mergeCell ref="F25:K25"/>
    <mergeCell ref="L18:Q18"/>
    <mergeCell ref="L19:Q19"/>
    <mergeCell ref="X13:AC13"/>
    <mergeCell ref="AD13:AI13"/>
    <mergeCell ref="X14:AC14"/>
    <mergeCell ref="AN22:AS22"/>
    <mergeCell ref="AT22:AY22"/>
    <mergeCell ref="BN22:BT22"/>
    <mergeCell ref="AD19:AI19"/>
    <mergeCell ref="BQ35:BW35"/>
    <mergeCell ref="X20:AC20"/>
    <mergeCell ref="AD20:AI20"/>
    <mergeCell ref="X21:AC21"/>
    <mergeCell ref="S13:W13"/>
    <mergeCell ref="A20:E20"/>
    <mergeCell ref="A21:E21"/>
    <mergeCell ref="A22:E22"/>
    <mergeCell ref="A23:E23"/>
    <mergeCell ref="F15:K15"/>
    <mergeCell ref="F16:K16"/>
    <mergeCell ref="F17:K17"/>
    <mergeCell ref="F18:K18"/>
    <mergeCell ref="F19:K19"/>
    <mergeCell ref="F20:K20"/>
    <mergeCell ref="F21:K21"/>
    <mergeCell ref="F22:K22"/>
    <mergeCell ref="F23:K23"/>
    <mergeCell ref="L15:Q15"/>
    <mergeCell ref="A14:E14"/>
    <mergeCell ref="A15:E15"/>
    <mergeCell ref="A16:E16"/>
    <mergeCell ref="A17:E17"/>
    <mergeCell ref="A18:E18"/>
    <mergeCell ref="A19:E19"/>
    <mergeCell ref="A24:E24"/>
    <mergeCell ref="A25:E25"/>
    <mergeCell ref="AD14:AI14"/>
    <mergeCell ref="X15:AC15"/>
    <mergeCell ref="AD15:AI15"/>
    <mergeCell ref="X16:AC16"/>
    <mergeCell ref="AZ22:BB22"/>
    <mergeCell ref="BC22:BD22"/>
    <mergeCell ref="BE22:BH22"/>
    <mergeCell ref="AN16:AS16"/>
    <mergeCell ref="AT16:AY16"/>
    <mergeCell ref="AZ16:BB16"/>
    <mergeCell ref="BC16:BD16"/>
    <mergeCell ref="BE16:BH16"/>
    <mergeCell ref="X25:AC25"/>
    <mergeCell ref="AD25:AI25"/>
    <mergeCell ref="L21:Q21"/>
    <mergeCell ref="L22:Q22"/>
    <mergeCell ref="L23:Q23"/>
    <mergeCell ref="L24:Q24"/>
    <mergeCell ref="AD21:AI21"/>
    <mergeCell ref="AD16:AI16"/>
    <mergeCell ref="BC15:BD15"/>
    <mergeCell ref="BE15:BH15"/>
    <mergeCell ref="X26:AC26"/>
    <mergeCell ref="AD26:AI26"/>
    <mergeCell ref="S14:W14"/>
    <mergeCell ref="S15:W15"/>
    <mergeCell ref="S16:W16"/>
    <mergeCell ref="S25:W25"/>
    <mergeCell ref="S24:W24"/>
    <mergeCell ref="S17:W17"/>
    <mergeCell ref="S19:W19"/>
    <mergeCell ref="S20:W20"/>
    <mergeCell ref="S21:W21"/>
    <mergeCell ref="S22:W22"/>
    <mergeCell ref="S18:W18"/>
    <mergeCell ref="X17:AC17"/>
    <mergeCell ref="AD17:AI17"/>
    <mergeCell ref="X18:AC18"/>
    <mergeCell ref="AD18:AI18"/>
    <mergeCell ref="X22:AC22"/>
    <mergeCell ref="AD22:AI22"/>
    <mergeCell ref="X23:AC23"/>
    <mergeCell ref="AD23:AI23"/>
    <mergeCell ref="X24:AC24"/>
    <mergeCell ref="AD24:AI24"/>
    <mergeCell ref="X19:AC19"/>
    <mergeCell ref="A26:E26"/>
    <mergeCell ref="F26:K26"/>
    <mergeCell ref="L26:Q26"/>
    <mergeCell ref="A27:E27"/>
    <mergeCell ref="F27:K27"/>
    <mergeCell ref="L27:Q27"/>
    <mergeCell ref="BL30:BP30"/>
    <mergeCell ref="BL31:BP31"/>
    <mergeCell ref="S26:W26"/>
    <mergeCell ref="BL29:BP29"/>
    <mergeCell ref="AM27:BW27"/>
    <mergeCell ref="BU25:BW26"/>
    <mergeCell ref="BL25:BT26"/>
    <mergeCell ref="BQ29:BU29"/>
    <mergeCell ref="AK25:BK26"/>
    <mergeCell ref="AM28:AR28"/>
    <mergeCell ref="AM29:AQ29"/>
    <mergeCell ref="AK27:AL27"/>
    <mergeCell ref="BG31:BK31"/>
    <mergeCell ref="AR30:AV30"/>
    <mergeCell ref="AR31:AV31"/>
    <mergeCell ref="BB30:BF30"/>
    <mergeCell ref="BB31:BF31"/>
    <mergeCell ref="AW30:BA30"/>
  </mergeCells>
  <phoneticPr fontId="6"/>
  <conditionalFormatting sqref="BN13:BT16 BL25:BT26 BN19:BT22 BN17:BN18 BN23:BN24">
    <cfRule type="containsErrors" dxfId="5" priority="4">
      <formula>ISERROR(BL13)</formula>
    </cfRule>
  </conditionalFormatting>
  <conditionalFormatting sqref="AT13:AY15 AT19:AY21">
    <cfRule type="containsErrors" dxfId="4" priority="3">
      <formula>ISERROR(AT13)</formula>
    </cfRule>
  </conditionalFormatting>
  <conditionalFormatting sqref="D34:P34">
    <cfRule type="cellIs" dxfId="3" priority="2" operator="equal">
      <formula>0</formula>
    </cfRule>
  </conditionalFormatting>
  <conditionalFormatting sqref="X14:AI26 BE13:BH16 BE19:BH22 BN16:BT16 BN22:BT22 F14:Q27">
    <cfRule type="cellIs" dxfId="2" priority="1" operator="equal">
      <formula>0</formula>
    </cfRule>
  </conditionalFormatting>
  <pageMargins left="0.43307086614173229" right="0.43307086614173229" top="0.55118110236220474" bottom="0.55118110236220474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1:AN66"/>
  <sheetViews>
    <sheetView view="pageBreakPreview" zoomScale="115" zoomScaleNormal="100" zoomScaleSheetLayoutView="115" workbookViewId="0">
      <selection activeCell="F7" sqref="F7:L8"/>
    </sheetView>
  </sheetViews>
  <sheetFormatPr defaultColWidth="9" defaultRowHeight="13"/>
  <cols>
    <col min="1" max="34" width="2.6328125" style="30" customWidth="1"/>
    <col min="35" max="57" width="2.453125" style="30" customWidth="1"/>
    <col min="58" max="16384" width="9" style="30"/>
  </cols>
  <sheetData>
    <row r="1" spans="1:40" ht="12" customHeight="1">
      <c r="A1" s="334" t="s">
        <v>204</v>
      </c>
      <c r="B1" s="334"/>
      <c r="C1" s="334"/>
      <c r="D1" s="334"/>
      <c r="E1" s="334"/>
      <c r="F1" s="334"/>
      <c r="G1" s="334"/>
      <c r="H1" s="280" t="s">
        <v>264</v>
      </c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70"/>
      <c r="AJ1" s="70"/>
      <c r="AK1" s="70"/>
      <c r="AL1" s="70"/>
      <c r="AM1" s="70"/>
      <c r="AN1" s="70"/>
    </row>
    <row r="2" spans="1:40" ht="12" customHeight="1">
      <c r="A2" s="334"/>
      <c r="B2" s="334"/>
      <c r="C2" s="334"/>
      <c r="D2" s="334"/>
      <c r="E2" s="334"/>
      <c r="F2" s="334"/>
      <c r="G2" s="334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70"/>
      <c r="AJ2" s="70"/>
      <c r="AK2" s="70"/>
      <c r="AL2" s="70"/>
      <c r="AM2" s="70"/>
      <c r="AN2" s="70"/>
    </row>
    <row r="3" spans="1:40" ht="12" customHeight="1">
      <c r="A3" s="334"/>
      <c r="B3" s="334"/>
      <c r="C3" s="334"/>
      <c r="D3" s="334"/>
      <c r="E3" s="334"/>
      <c r="F3" s="334"/>
      <c r="G3" s="334"/>
      <c r="H3" s="280"/>
      <c r="I3" s="280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0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80"/>
      <c r="AG3" s="280"/>
      <c r="AH3" s="280"/>
      <c r="AI3" s="70"/>
      <c r="AJ3" s="70"/>
      <c r="AK3" s="70"/>
      <c r="AL3" s="70"/>
      <c r="AM3" s="70"/>
      <c r="AN3" s="70"/>
    </row>
    <row r="4" spans="1:40" ht="12" customHeight="1">
      <c r="A4" s="335" t="s">
        <v>205</v>
      </c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</row>
    <row r="5" spans="1:40" ht="12" customHeight="1">
      <c r="A5" s="335"/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  <c r="U5" s="335"/>
      <c r="V5" s="335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</row>
    <row r="6" spans="1:40" ht="12" customHeight="1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</row>
    <row r="7" spans="1:40" ht="12" customHeight="1">
      <c r="A7" s="284" t="s">
        <v>143</v>
      </c>
      <c r="B7" s="285"/>
      <c r="C7" s="285"/>
      <c r="D7" s="285"/>
      <c r="E7" s="285"/>
      <c r="F7" s="336">
        <f>様式1!D3</f>
        <v>0</v>
      </c>
      <c r="G7" s="336"/>
      <c r="H7" s="336"/>
      <c r="I7" s="336"/>
      <c r="J7" s="336"/>
      <c r="K7" s="336"/>
      <c r="L7" s="336"/>
      <c r="M7" s="285" t="s">
        <v>1</v>
      </c>
      <c r="N7" s="285"/>
      <c r="O7" s="285"/>
      <c r="P7" s="285"/>
      <c r="Q7" s="285"/>
      <c r="R7" s="336">
        <f>様式1!K3</f>
        <v>0</v>
      </c>
      <c r="S7" s="336"/>
      <c r="T7" s="336"/>
      <c r="U7" s="336"/>
      <c r="V7" s="336"/>
      <c r="W7" s="285" t="s">
        <v>5</v>
      </c>
      <c r="X7" s="285"/>
      <c r="Y7" s="285"/>
      <c r="Z7" s="285"/>
      <c r="AA7" s="336">
        <f>様式1!Q3</f>
        <v>0</v>
      </c>
      <c r="AB7" s="336"/>
      <c r="AC7" s="336"/>
      <c r="AD7" s="336"/>
      <c r="AE7" s="336"/>
      <c r="AF7" s="336"/>
      <c r="AG7" s="336"/>
      <c r="AH7" s="336"/>
    </row>
    <row r="8" spans="1:40" ht="12" customHeight="1">
      <c r="A8" s="285"/>
      <c r="B8" s="285"/>
      <c r="C8" s="285"/>
      <c r="D8" s="285"/>
      <c r="E8" s="285"/>
      <c r="F8" s="336"/>
      <c r="G8" s="336"/>
      <c r="H8" s="336"/>
      <c r="I8" s="336"/>
      <c r="J8" s="336"/>
      <c r="K8" s="336"/>
      <c r="L8" s="336"/>
      <c r="M8" s="285"/>
      <c r="N8" s="285"/>
      <c r="O8" s="285"/>
      <c r="P8" s="285"/>
      <c r="Q8" s="285"/>
      <c r="R8" s="336"/>
      <c r="S8" s="336"/>
      <c r="T8" s="336"/>
      <c r="U8" s="336"/>
      <c r="V8" s="336"/>
      <c r="W8" s="285"/>
      <c r="X8" s="285"/>
      <c r="Y8" s="285"/>
      <c r="Z8" s="285"/>
      <c r="AA8" s="336"/>
      <c r="AB8" s="336"/>
      <c r="AC8" s="336"/>
      <c r="AD8" s="336"/>
      <c r="AE8" s="336"/>
      <c r="AF8" s="336"/>
      <c r="AG8" s="336"/>
      <c r="AH8" s="336"/>
    </row>
    <row r="9" spans="1:40" ht="12" customHeight="1">
      <c r="A9" s="285"/>
      <c r="B9" s="285"/>
      <c r="C9" s="285"/>
      <c r="D9" s="285"/>
      <c r="E9" s="285"/>
      <c r="F9" s="336">
        <f>様式1!D4</f>
        <v>0</v>
      </c>
      <c r="G9" s="336"/>
      <c r="H9" s="336"/>
      <c r="I9" s="336"/>
      <c r="J9" s="336"/>
      <c r="K9" s="336"/>
      <c r="L9" s="336"/>
      <c r="M9" s="285" t="s">
        <v>36</v>
      </c>
      <c r="N9" s="285"/>
      <c r="O9" s="285"/>
      <c r="P9" s="285"/>
      <c r="Q9" s="285"/>
      <c r="R9" s="336">
        <f>様式1!K4</f>
        <v>0</v>
      </c>
      <c r="S9" s="336"/>
      <c r="T9" s="336"/>
      <c r="U9" s="336"/>
      <c r="V9" s="336"/>
      <c r="W9" s="285" t="s">
        <v>37</v>
      </c>
      <c r="X9" s="285"/>
      <c r="Y9" s="285"/>
      <c r="Z9" s="285"/>
      <c r="AA9" s="336">
        <f>様式1!Q4</f>
        <v>0</v>
      </c>
      <c r="AB9" s="336"/>
      <c r="AC9" s="336"/>
      <c r="AD9" s="336"/>
      <c r="AE9" s="336"/>
      <c r="AF9" s="336"/>
      <c r="AG9" s="336"/>
      <c r="AH9" s="336"/>
    </row>
    <row r="10" spans="1:40" ht="12" customHeight="1">
      <c r="A10" s="285"/>
      <c r="B10" s="285"/>
      <c r="C10" s="285"/>
      <c r="D10" s="285"/>
      <c r="E10" s="285"/>
      <c r="F10" s="336"/>
      <c r="G10" s="336"/>
      <c r="H10" s="336"/>
      <c r="I10" s="336"/>
      <c r="J10" s="336"/>
      <c r="K10" s="336"/>
      <c r="L10" s="336"/>
      <c r="M10" s="285"/>
      <c r="N10" s="285"/>
      <c r="O10" s="285"/>
      <c r="P10" s="285"/>
      <c r="Q10" s="285"/>
      <c r="R10" s="336"/>
      <c r="S10" s="336"/>
      <c r="T10" s="336"/>
      <c r="U10" s="336"/>
      <c r="V10" s="336"/>
      <c r="W10" s="285"/>
      <c r="X10" s="285"/>
      <c r="Y10" s="285"/>
      <c r="Z10" s="285"/>
      <c r="AA10" s="336"/>
      <c r="AB10" s="336"/>
      <c r="AC10" s="336"/>
      <c r="AD10" s="336"/>
      <c r="AE10" s="336"/>
      <c r="AF10" s="336"/>
      <c r="AG10" s="336"/>
      <c r="AH10" s="336"/>
    </row>
    <row r="11" spans="1:40" ht="12" customHeight="1"/>
    <row r="12" spans="1:40" ht="12" customHeight="1">
      <c r="A12" s="337" t="s">
        <v>238</v>
      </c>
      <c r="B12" s="337"/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337"/>
      <c r="AA12" s="337"/>
      <c r="AB12" s="337"/>
      <c r="AC12" s="337"/>
      <c r="AD12" s="337"/>
      <c r="AE12" s="337"/>
      <c r="AF12" s="337"/>
      <c r="AG12" s="337"/>
      <c r="AH12" s="337"/>
    </row>
    <row r="13" spans="1:40" ht="12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</row>
    <row r="14" spans="1:40" ht="12" customHeight="1">
      <c r="A14" s="341" t="s">
        <v>0</v>
      </c>
      <c r="B14" s="341"/>
      <c r="C14" s="341"/>
      <c r="D14" s="339"/>
      <c r="E14" s="339"/>
      <c r="F14" s="339"/>
      <c r="G14" s="339"/>
      <c r="H14" s="339"/>
      <c r="I14" s="339"/>
      <c r="J14" s="339"/>
      <c r="K14" s="339"/>
      <c r="L14" s="339"/>
      <c r="M14" s="342" t="s">
        <v>4</v>
      </c>
      <c r="N14" s="342"/>
      <c r="O14" s="339"/>
      <c r="P14" s="339"/>
      <c r="Q14" s="47"/>
      <c r="S14" s="341" t="s">
        <v>0</v>
      </c>
      <c r="T14" s="341"/>
      <c r="U14" s="341"/>
      <c r="V14" s="339"/>
      <c r="W14" s="339"/>
      <c r="X14" s="339"/>
      <c r="Y14" s="339"/>
      <c r="Z14" s="339"/>
      <c r="AA14" s="339"/>
      <c r="AB14" s="339"/>
      <c r="AC14" s="339"/>
      <c r="AD14" s="339"/>
      <c r="AE14" s="342" t="s">
        <v>4</v>
      </c>
      <c r="AF14" s="342"/>
      <c r="AG14" s="339"/>
      <c r="AH14" s="339"/>
    </row>
    <row r="15" spans="1:40" ht="12" customHeight="1">
      <c r="A15" s="341"/>
      <c r="B15" s="341"/>
      <c r="C15" s="341"/>
      <c r="D15" s="339"/>
      <c r="E15" s="339"/>
      <c r="F15" s="339"/>
      <c r="G15" s="339"/>
      <c r="H15" s="339"/>
      <c r="I15" s="339"/>
      <c r="J15" s="339"/>
      <c r="K15" s="339"/>
      <c r="L15" s="339"/>
      <c r="M15" s="342"/>
      <c r="N15" s="342"/>
      <c r="O15" s="339"/>
      <c r="P15" s="339"/>
      <c r="Q15" s="47"/>
      <c r="S15" s="341"/>
      <c r="T15" s="341"/>
      <c r="U15" s="341"/>
      <c r="V15" s="339"/>
      <c r="W15" s="339"/>
      <c r="X15" s="339"/>
      <c r="Y15" s="339"/>
      <c r="Z15" s="339"/>
      <c r="AA15" s="339"/>
      <c r="AB15" s="339"/>
      <c r="AC15" s="339"/>
      <c r="AD15" s="339"/>
      <c r="AE15" s="342"/>
      <c r="AF15" s="342"/>
      <c r="AG15" s="339"/>
      <c r="AH15" s="339"/>
    </row>
    <row r="16" spans="1:40" ht="12" customHeight="1">
      <c r="A16" s="343" t="s">
        <v>46</v>
      </c>
      <c r="B16" s="343"/>
      <c r="C16" s="343"/>
      <c r="D16" s="339"/>
      <c r="E16" s="339"/>
      <c r="F16" s="339"/>
      <c r="G16" s="339"/>
      <c r="H16" s="339"/>
      <c r="I16" s="339"/>
      <c r="J16" s="339"/>
      <c r="K16" s="339"/>
      <c r="L16" s="339"/>
      <c r="M16" s="342"/>
      <c r="N16" s="342"/>
      <c r="O16" s="339"/>
      <c r="P16" s="339"/>
      <c r="Q16" s="47"/>
      <c r="S16" s="343" t="s">
        <v>46</v>
      </c>
      <c r="T16" s="343"/>
      <c r="U16" s="343"/>
      <c r="V16" s="339"/>
      <c r="W16" s="339"/>
      <c r="X16" s="339"/>
      <c r="Y16" s="339"/>
      <c r="Z16" s="339"/>
      <c r="AA16" s="339"/>
      <c r="AB16" s="339"/>
      <c r="AC16" s="339"/>
      <c r="AD16" s="339"/>
      <c r="AE16" s="342"/>
      <c r="AF16" s="342"/>
      <c r="AG16" s="339"/>
      <c r="AH16" s="339"/>
    </row>
    <row r="17" spans="1:40" ht="12" customHeight="1">
      <c r="A17" s="343"/>
      <c r="B17" s="343"/>
      <c r="C17" s="343"/>
      <c r="D17" s="339"/>
      <c r="E17" s="339"/>
      <c r="F17" s="339"/>
      <c r="G17" s="339"/>
      <c r="H17" s="339"/>
      <c r="I17" s="339"/>
      <c r="J17" s="339"/>
      <c r="K17" s="339"/>
      <c r="L17" s="339"/>
      <c r="M17" s="342"/>
      <c r="N17" s="342"/>
      <c r="O17" s="339"/>
      <c r="P17" s="339"/>
      <c r="Q17" s="47"/>
      <c r="S17" s="343"/>
      <c r="T17" s="343"/>
      <c r="U17" s="343"/>
      <c r="V17" s="339"/>
      <c r="W17" s="339"/>
      <c r="X17" s="339"/>
      <c r="Y17" s="339"/>
      <c r="Z17" s="339"/>
      <c r="AA17" s="339"/>
      <c r="AB17" s="339"/>
      <c r="AC17" s="339"/>
      <c r="AD17" s="339"/>
      <c r="AE17" s="342"/>
      <c r="AF17" s="342"/>
      <c r="AG17" s="339"/>
      <c r="AH17" s="339"/>
    </row>
    <row r="18" spans="1:40" ht="12" customHeight="1">
      <c r="A18" s="178"/>
      <c r="B18" s="178"/>
      <c r="C18" s="178"/>
      <c r="D18" s="178"/>
      <c r="E18" s="178" t="s">
        <v>207</v>
      </c>
      <c r="F18" s="178"/>
      <c r="G18" s="178"/>
      <c r="H18" s="178"/>
      <c r="I18" s="178" t="s">
        <v>208</v>
      </c>
      <c r="J18" s="178"/>
      <c r="K18" s="178"/>
      <c r="L18" s="178"/>
      <c r="M18" s="178" t="s">
        <v>209</v>
      </c>
      <c r="N18" s="178"/>
      <c r="O18" s="178"/>
      <c r="P18" s="178"/>
      <c r="S18" s="178"/>
      <c r="T18" s="178"/>
      <c r="U18" s="178"/>
      <c r="V18" s="178"/>
      <c r="W18" s="178" t="s">
        <v>207</v>
      </c>
      <c r="X18" s="178"/>
      <c r="Y18" s="178"/>
      <c r="Z18" s="178"/>
      <c r="AA18" s="178" t="s">
        <v>208</v>
      </c>
      <c r="AB18" s="178"/>
      <c r="AC18" s="178"/>
      <c r="AD18" s="178"/>
      <c r="AE18" s="178" t="s">
        <v>209</v>
      </c>
      <c r="AF18" s="178"/>
      <c r="AG18" s="178"/>
      <c r="AH18" s="178"/>
      <c r="AI18" s="47"/>
      <c r="AJ18" s="47"/>
      <c r="AK18" s="47"/>
      <c r="AL18" s="47"/>
      <c r="AM18" s="47"/>
      <c r="AN18" s="47"/>
    </row>
    <row r="19" spans="1:40" ht="12" customHeight="1">
      <c r="A19" s="178"/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47"/>
      <c r="AJ19" s="47"/>
      <c r="AK19" s="47"/>
      <c r="AL19" s="47"/>
      <c r="AM19" s="47"/>
      <c r="AN19" s="47"/>
    </row>
    <row r="20" spans="1:40" ht="12" customHeight="1">
      <c r="A20" s="178" t="s">
        <v>206</v>
      </c>
      <c r="B20" s="178"/>
      <c r="C20" s="178"/>
      <c r="D20" s="178"/>
      <c r="E20" s="338"/>
      <c r="F20" s="338"/>
      <c r="G20" s="338"/>
      <c r="H20" s="338"/>
      <c r="I20" s="338"/>
      <c r="J20" s="338"/>
      <c r="K20" s="338"/>
      <c r="L20" s="338"/>
      <c r="M20" s="339"/>
      <c r="N20" s="339"/>
      <c r="O20" s="339"/>
      <c r="P20" s="339"/>
      <c r="S20" s="178" t="s">
        <v>206</v>
      </c>
      <c r="T20" s="178"/>
      <c r="U20" s="178"/>
      <c r="V20" s="178"/>
      <c r="W20" s="338"/>
      <c r="X20" s="338"/>
      <c r="Y20" s="338"/>
      <c r="Z20" s="338"/>
      <c r="AA20" s="338"/>
      <c r="AB20" s="338"/>
      <c r="AC20" s="338"/>
      <c r="AD20" s="338"/>
      <c r="AE20" s="339"/>
      <c r="AF20" s="339"/>
      <c r="AG20" s="339"/>
      <c r="AH20" s="339"/>
      <c r="AI20" s="47"/>
      <c r="AJ20" s="47"/>
      <c r="AK20" s="47"/>
      <c r="AL20" s="47"/>
      <c r="AM20" s="47"/>
      <c r="AN20" s="47"/>
    </row>
    <row r="21" spans="1:40" ht="12" customHeight="1">
      <c r="A21" s="178"/>
      <c r="B21" s="178"/>
      <c r="C21" s="178"/>
      <c r="D21" s="178"/>
      <c r="E21" s="338"/>
      <c r="F21" s="338"/>
      <c r="G21" s="338"/>
      <c r="H21" s="338"/>
      <c r="I21" s="338"/>
      <c r="J21" s="338"/>
      <c r="K21" s="338"/>
      <c r="L21" s="338"/>
      <c r="M21" s="339"/>
      <c r="N21" s="339"/>
      <c r="O21" s="339"/>
      <c r="P21" s="339"/>
      <c r="S21" s="178"/>
      <c r="T21" s="178"/>
      <c r="U21" s="178"/>
      <c r="V21" s="178"/>
      <c r="W21" s="338"/>
      <c r="X21" s="338"/>
      <c r="Y21" s="338"/>
      <c r="Z21" s="338"/>
      <c r="AA21" s="338"/>
      <c r="AB21" s="338"/>
      <c r="AC21" s="338"/>
      <c r="AD21" s="338"/>
      <c r="AE21" s="339"/>
      <c r="AF21" s="339"/>
      <c r="AG21" s="339"/>
      <c r="AH21" s="339"/>
    </row>
    <row r="22" spans="1:40" ht="12" customHeight="1">
      <c r="A22" s="178" t="s">
        <v>210</v>
      </c>
      <c r="B22" s="178"/>
      <c r="C22" s="178"/>
      <c r="D22" s="178"/>
      <c r="E22" s="338"/>
      <c r="F22" s="338"/>
      <c r="G22" s="338"/>
      <c r="H22" s="338"/>
      <c r="I22" s="338"/>
      <c r="J22" s="338"/>
      <c r="K22" s="338"/>
      <c r="L22" s="338"/>
      <c r="M22" s="339"/>
      <c r="N22" s="339"/>
      <c r="O22" s="339"/>
      <c r="P22" s="339"/>
      <c r="S22" s="178" t="s">
        <v>210</v>
      </c>
      <c r="T22" s="178"/>
      <c r="U22" s="178"/>
      <c r="V22" s="178"/>
      <c r="W22" s="338"/>
      <c r="X22" s="338"/>
      <c r="Y22" s="338"/>
      <c r="Z22" s="338"/>
      <c r="AA22" s="338"/>
      <c r="AB22" s="338"/>
      <c r="AC22" s="338"/>
      <c r="AD22" s="338"/>
      <c r="AE22" s="339"/>
      <c r="AF22" s="339"/>
      <c r="AG22" s="339"/>
      <c r="AH22" s="339"/>
    </row>
    <row r="23" spans="1:40" ht="12" customHeight="1">
      <c r="A23" s="178"/>
      <c r="B23" s="178"/>
      <c r="C23" s="178"/>
      <c r="D23" s="178"/>
      <c r="E23" s="338"/>
      <c r="F23" s="338"/>
      <c r="G23" s="338"/>
      <c r="H23" s="338"/>
      <c r="I23" s="338"/>
      <c r="J23" s="338"/>
      <c r="K23" s="338"/>
      <c r="L23" s="338"/>
      <c r="M23" s="339"/>
      <c r="N23" s="339"/>
      <c r="O23" s="339"/>
      <c r="P23" s="339"/>
      <c r="S23" s="178"/>
      <c r="T23" s="178"/>
      <c r="U23" s="178"/>
      <c r="V23" s="178"/>
      <c r="W23" s="338"/>
      <c r="X23" s="338"/>
      <c r="Y23" s="338"/>
      <c r="Z23" s="338"/>
      <c r="AA23" s="338"/>
      <c r="AB23" s="338"/>
      <c r="AC23" s="338"/>
      <c r="AD23" s="338"/>
      <c r="AE23" s="339"/>
      <c r="AF23" s="339"/>
      <c r="AG23" s="339"/>
      <c r="AH23" s="339"/>
    </row>
    <row r="24" spans="1:40" ht="12" customHeight="1">
      <c r="A24" s="178" t="s">
        <v>211</v>
      </c>
      <c r="B24" s="178"/>
      <c r="C24" s="178"/>
      <c r="D24" s="178"/>
      <c r="E24" s="338"/>
      <c r="F24" s="338"/>
      <c r="G24" s="338"/>
      <c r="H24" s="338"/>
      <c r="I24" s="338"/>
      <c r="J24" s="338"/>
      <c r="K24" s="338"/>
      <c r="L24" s="338"/>
      <c r="M24" s="339"/>
      <c r="N24" s="339"/>
      <c r="O24" s="339"/>
      <c r="P24" s="339"/>
      <c r="S24" s="178" t="s">
        <v>211</v>
      </c>
      <c r="T24" s="178"/>
      <c r="U24" s="178"/>
      <c r="V24" s="178"/>
      <c r="W24" s="338"/>
      <c r="X24" s="338"/>
      <c r="Y24" s="338"/>
      <c r="Z24" s="338"/>
      <c r="AA24" s="338"/>
      <c r="AB24" s="338"/>
      <c r="AC24" s="338"/>
      <c r="AD24" s="338"/>
      <c r="AE24" s="339"/>
      <c r="AF24" s="339"/>
      <c r="AG24" s="339"/>
      <c r="AH24" s="339"/>
    </row>
    <row r="25" spans="1:40" ht="12" customHeight="1">
      <c r="A25" s="178"/>
      <c r="B25" s="178"/>
      <c r="C25" s="178"/>
      <c r="D25" s="178"/>
      <c r="E25" s="338"/>
      <c r="F25" s="338"/>
      <c r="G25" s="338"/>
      <c r="H25" s="338"/>
      <c r="I25" s="338"/>
      <c r="J25" s="338"/>
      <c r="K25" s="338"/>
      <c r="L25" s="338"/>
      <c r="M25" s="339"/>
      <c r="N25" s="339"/>
      <c r="O25" s="339"/>
      <c r="P25" s="339"/>
      <c r="S25" s="178"/>
      <c r="T25" s="178"/>
      <c r="U25" s="178"/>
      <c r="V25" s="178"/>
      <c r="W25" s="338"/>
      <c r="X25" s="338"/>
      <c r="Y25" s="338"/>
      <c r="Z25" s="338"/>
      <c r="AA25" s="338"/>
      <c r="AB25" s="338"/>
      <c r="AC25" s="338"/>
      <c r="AD25" s="338"/>
      <c r="AE25" s="339"/>
      <c r="AF25" s="339"/>
      <c r="AG25" s="339"/>
      <c r="AH25" s="339"/>
    </row>
    <row r="26" spans="1:40" ht="12" customHeight="1">
      <c r="A26" s="178" t="s">
        <v>215</v>
      </c>
      <c r="B26" s="178"/>
      <c r="C26" s="178"/>
      <c r="D26" s="178"/>
      <c r="E26" s="338"/>
      <c r="F26" s="338"/>
      <c r="G26" s="338"/>
      <c r="H26" s="338"/>
      <c r="I26" s="340"/>
      <c r="J26" s="340"/>
      <c r="K26" s="340"/>
      <c r="L26" s="340"/>
      <c r="M26" s="339"/>
      <c r="N26" s="339"/>
      <c r="O26" s="339"/>
      <c r="P26" s="339"/>
      <c r="Q26" s="47"/>
      <c r="S26" s="178" t="s">
        <v>215</v>
      </c>
      <c r="T26" s="178"/>
      <c r="U26" s="178"/>
      <c r="V26" s="178"/>
      <c r="W26" s="338"/>
      <c r="X26" s="338"/>
      <c r="Y26" s="338"/>
      <c r="Z26" s="338"/>
      <c r="AA26" s="340"/>
      <c r="AB26" s="340"/>
      <c r="AC26" s="340"/>
      <c r="AD26" s="340"/>
      <c r="AE26" s="339"/>
      <c r="AF26" s="339"/>
      <c r="AG26" s="339"/>
      <c r="AH26" s="339"/>
    </row>
    <row r="27" spans="1:40" ht="12" customHeight="1">
      <c r="A27" s="178"/>
      <c r="B27" s="178"/>
      <c r="C27" s="178"/>
      <c r="D27" s="178"/>
      <c r="E27" s="338"/>
      <c r="F27" s="338"/>
      <c r="G27" s="338"/>
      <c r="H27" s="338"/>
      <c r="I27" s="340"/>
      <c r="J27" s="340"/>
      <c r="K27" s="340"/>
      <c r="L27" s="340"/>
      <c r="M27" s="339"/>
      <c r="N27" s="339"/>
      <c r="O27" s="339"/>
      <c r="P27" s="339"/>
      <c r="Q27" s="47"/>
      <c r="S27" s="178"/>
      <c r="T27" s="178"/>
      <c r="U27" s="178"/>
      <c r="V27" s="178"/>
      <c r="W27" s="338"/>
      <c r="X27" s="338"/>
      <c r="Y27" s="338"/>
      <c r="Z27" s="338"/>
      <c r="AA27" s="340"/>
      <c r="AB27" s="340"/>
      <c r="AC27" s="340"/>
      <c r="AD27" s="340"/>
      <c r="AE27" s="339"/>
      <c r="AF27" s="339"/>
      <c r="AG27" s="339"/>
      <c r="AH27" s="339"/>
    </row>
    <row r="28" spans="1:40" ht="12" customHeight="1">
      <c r="A28" s="178" t="s">
        <v>212</v>
      </c>
      <c r="B28" s="178"/>
      <c r="C28" s="178"/>
      <c r="D28" s="178"/>
      <c r="E28" s="338"/>
      <c r="F28" s="338"/>
      <c r="G28" s="338"/>
      <c r="H28" s="338"/>
      <c r="I28" s="340"/>
      <c r="J28" s="340"/>
      <c r="K28" s="340"/>
      <c r="L28" s="340"/>
      <c r="M28" s="339"/>
      <c r="N28" s="339"/>
      <c r="O28" s="339"/>
      <c r="P28" s="339"/>
      <c r="Q28" s="47"/>
      <c r="S28" s="178" t="s">
        <v>212</v>
      </c>
      <c r="T28" s="178"/>
      <c r="U28" s="178"/>
      <c r="V28" s="178"/>
      <c r="W28" s="338"/>
      <c r="X28" s="338"/>
      <c r="Y28" s="338"/>
      <c r="Z28" s="338"/>
      <c r="AA28" s="340"/>
      <c r="AB28" s="340"/>
      <c r="AC28" s="340"/>
      <c r="AD28" s="340"/>
      <c r="AE28" s="339"/>
      <c r="AF28" s="339"/>
      <c r="AG28" s="339"/>
      <c r="AH28" s="339"/>
    </row>
    <row r="29" spans="1:40" ht="12" customHeight="1">
      <c r="A29" s="178"/>
      <c r="B29" s="178"/>
      <c r="C29" s="178"/>
      <c r="D29" s="178"/>
      <c r="E29" s="338"/>
      <c r="F29" s="338"/>
      <c r="G29" s="338"/>
      <c r="H29" s="338"/>
      <c r="I29" s="340"/>
      <c r="J29" s="340"/>
      <c r="K29" s="340"/>
      <c r="L29" s="340"/>
      <c r="M29" s="339"/>
      <c r="N29" s="339"/>
      <c r="O29" s="339"/>
      <c r="P29" s="339"/>
      <c r="Q29" s="47"/>
      <c r="S29" s="178"/>
      <c r="T29" s="178"/>
      <c r="U29" s="178"/>
      <c r="V29" s="178"/>
      <c r="W29" s="338"/>
      <c r="X29" s="338"/>
      <c r="Y29" s="338"/>
      <c r="Z29" s="338"/>
      <c r="AA29" s="340"/>
      <c r="AB29" s="340"/>
      <c r="AC29" s="340"/>
      <c r="AD29" s="340"/>
      <c r="AE29" s="339"/>
      <c r="AF29" s="339"/>
      <c r="AG29" s="339"/>
      <c r="AH29" s="339"/>
    </row>
    <row r="30" spans="1:40" ht="12" customHeight="1">
      <c r="A30" s="178" t="s">
        <v>213</v>
      </c>
      <c r="B30" s="178"/>
      <c r="C30" s="178"/>
      <c r="D30" s="178"/>
      <c r="E30" s="338"/>
      <c r="F30" s="338"/>
      <c r="G30" s="338"/>
      <c r="H30" s="338"/>
      <c r="I30" s="338"/>
      <c r="J30" s="338"/>
      <c r="K30" s="338"/>
      <c r="L30" s="338"/>
      <c r="M30" s="339"/>
      <c r="N30" s="339"/>
      <c r="O30" s="339"/>
      <c r="P30" s="339"/>
      <c r="Q30" s="47"/>
      <c r="S30" s="178" t="s">
        <v>213</v>
      </c>
      <c r="T30" s="178"/>
      <c r="U30" s="178"/>
      <c r="V30" s="178"/>
      <c r="W30" s="338"/>
      <c r="X30" s="338"/>
      <c r="Y30" s="338"/>
      <c r="Z30" s="338"/>
      <c r="AA30" s="338"/>
      <c r="AB30" s="338"/>
      <c r="AC30" s="338"/>
      <c r="AD30" s="338"/>
      <c r="AE30" s="339"/>
      <c r="AF30" s="339"/>
      <c r="AG30" s="339"/>
      <c r="AH30" s="339"/>
    </row>
    <row r="31" spans="1:40" ht="12" customHeight="1">
      <c r="A31" s="178"/>
      <c r="B31" s="178"/>
      <c r="C31" s="178"/>
      <c r="D31" s="178"/>
      <c r="E31" s="338"/>
      <c r="F31" s="338"/>
      <c r="G31" s="338"/>
      <c r="H31" s="338"/>
      <c r="I31" s="338"/>
      <c r="J31" s="338"/>
      <c r="K31" s="338"/>
      <c r="L31" s="338"/>
      <c r="M31" s="339"/>
      <c r="N31" s="339"/>
      <c r="O31" s="339"/>
      <c r="P31" s="339"/>
      <c r="S31" s="178"/>
      <c r="T31" s="178"/>
      <c r="U31" s="178"/>
      <c r="V31" s="178"/>
      <c r="W31" s="338"/>
      <c r="X31" s="338"/>
      <c r="Y31" s="338"/>
      <c r="Z31" s="338"/>
      <c r="AA31" s="338"/>
      <c r="AB31" s="338"/>
      <c r="AC31" s="338"/>
      <c r="AD31" s="338"/>
      <c r="AE31" s="339"/>
      <c r="AF31" s="339"/>
      <c r="AG31" s="339"/>
      <c r="AH31" s="339"/>
    </row>
    <row r="32" spans="1:40" ht="12" customHeight="1">
      <c r="A32" s="178" t="s">
        <v>217</v>
      </c>
      <c r="B32" s="178"/>
      <c r="C32" s="178"/>
      <c r="D32" s="178"/>
      <c r="E32" s="338"/>
      <c r="F32" s="338"/>
      <c r="G32" s="338"/>
      <c r="H32" s="338"/>
      <c r="I32" s="340"/>
      <c r="J32" s="340"/>
      <c r="K32" s="340"/>
      <c r="L32" s="340"/>
      <c r="M32" s="339"/>
      <c r="N32" s="339"/>
      <c r="O32" s="339"/>
      <c r="P32" s="339"/>
      <c r="S32" s="178" t="s">
        <v>217</v>
      </c>
      <c r="T32" s="178"/>
      <c r="U32" s="178"/>
      <c r="V32" s="178"/>
      <c r="W32" s="338"/>
      <c r="X32" s="338"/>
      <c r="Y32" s="338"/>
      <c r="Z32" s="338"/>
      <c r="AA32" s="340"/>
      <c r="AB32" s="340"/>
      <c r="AC32" s="340"/>
      <c r="AD32" s="340"/>
      <c r="AE32" s="339"/>
      <c r="AF32" s="339"/>
      <c r="AG32" s="339"/>
      <c r="AH32" s="339"/>
    </row>
    <row r="33" spans="1:38" ht="12" customHeight="1">
      <c r="A33" s="178"/>
      <c r="B33" s="178"/>
      <c r="C33" s="178"/>
      <c r="D33" s="178"/>
      <c r="E33" s="338"/>
      <c r="F33" s="338"/>
      <c r="G33" s="338"/>
      <c r="H33" s="338"/>
      <c r="I33" s="340"/>
      <c r="J33" s="340"/>
      <c r="K33" s="340"/>
      <c r="L33" s="340"/>
      <c r="M33" s="339"/>
      <c r="N33" s="339"/>
      <c r="O33" s="339"/>
      <c r="P33" s="339"/>
      <c r="S33" s="178"/>
      <c r="T33" s="178"/>
      <c r="U33" s="178"/>
      <c r="V33" s="178"/>
      <c r="W33" s="338"/>
      <c r="X33" s="338"/>
      <c r="Y33" s="338"/>
      <c r="Z33" s="338"/>
      <c r="AA33" s="340"/>
      <c r="AB33" s="340"/>
      <c r="AC33" s="340"/>
      <c r="AD33" s="340"/>
      <c r="AE33" s="339"/>
      <c r="AF33" s="339"/>
      <c r="AG33" s="339"/>
      <c r="AH33" s="339"/>
    </row>
    <row r="34" spans="1:38" ht="12" customHeight="1">
      <c r="A34" s="178" t="s">
        <v>218</v>
      </c>
      <c r="B34" s="178"/>
      <c r="C34" s="178"/>
      <c r="D34" s="178"/>
      <c r="E34" s="338"/>
      <c r="F34" s="338"/>
      <c r="G34" s="338"/>
      <c r="H34" s="338"/>
      <c r="I34" s="340"/>
      <c r="J34" s="340"/>
      <c r="K34" s="340"/>
      <c r="L34" s="340"/>
      <c r="M34" s="339"/>
      <c r="N34" s="339"/>
      <c r="O34" s="339"/>
      <c r="P34" s="339"/>
      <c r="S34" s="178" t="s">
        <v>218</v>
      </c>
      <c r="T34" s="178"/>
      <c r="U34" s="178"/>
      <c r="V34" s="178"/>
      <c r="W34" s="338"/>
      <c r="X34" s="338"/>
      <c r="Y34" s="338"/>
      <c r="Z34" s="338"/>
      <c r="AA34" s="340"/>
      <c r="AB34" s="340"/>
      <c r="AC34" s="340"/>
      <c r="AD34" s="340"/>
      <c r="AE34" s="339"/>
      <c r="AF34" s="339"/>
      <c r="AG34" s="339"/>
      <c r="AH34" s="339"/>
    </row>
    <row r="35" spans="1:38">
      <c r="A35" s="178"/>
      <c r="B35" s="178"/>
      <c r="C35" s="178"/>
      <c r="D35" s="178"/>
      <c r="E35" s="338"/>
      <c r="F35" s="338"/>
      <c r="G35" s="338"/>
      <c r="H35" s="338"/>
      <c r="I35" s="340"/>
      <c r="J35" s="340"/>
      <c r="K35" s="340"/>
      <c r="L35" s="340"/>
      <c r="M35" s="339"/>
      <c r="N35" s="339"/>
      <c r="O35" s="339"/>
      <c r="P35" s="339"/>
      <c r="S35" s="178"/>
      <c r="T35" s="178"/>
      <c r="U35" s="178"/>
      <c r="V35" s="178"/>
      <c r="W35" s="338"/>
      <c r="X35" s="338"/>
      <c r="Y35" s="338"/>
      <c r="Z35" s="338"/>
      <c r="AA35" s="340"/>
      <c r="AB35" s="340"/>
      <c r="AC35" s="340"/>
      <c r="AD35" s="340"/>
      <c r="AE35" s="339"/>
      <c r="AF35" s="339"/>
      <c r="AG35" s="339"/>
      <c r="AH35" s="339"/>
    </row>
    <row r="36" spans="1:38">
      <c r="A36" s="178" t="s">
        <v>214</v>
      </c>
      <c r="B36" s="178"/>
      <c r="C36" s="178"/>
      <c r="D36" s="178"/>
      <c r="E36" s="338"/>
      <c r="F36" s="338"/>
      <c r="G36" s="338"/>
      <c r="H36" s="338"/>
      <c r="I36" s="340"/>
      <c r="J36" s="340"/>
      <c r="K36" s="340"/>
      <c r="L36" s="340"/>
      <c r="M36" s="339"/>
      <c r="N36" s="339"/>
      <c r="O36" s="339"/>
      <c r="P36" s="339"/>
      <c r="S36" s="178" t="s">
        <v>214</v>
      </c>
      <c r="T36" s="178"/>
      <c r="U36" s="178"/>
      <c r="V36" s="178"/>
      <c r="W36" s="338"/>
      <c r="X36" s="338"/>
      <c r="Y36" s="338"/>
      <c r="Z36" s="338"/>
      <c r="AA36" s="340"/>
      <c r="AB36" s="340"/>
      <c r="AC36" s="340"/>
      <c r="AD36" s="340"/>
      <c r="AE36" s="339"/>
      <c r="AF36" s="339"/>
      <c r="AG36" s="339"/>
      <c r="AH36" s="339"/>
    </row>
    <row r="37" spans="1:38">
      <c r="A37" s="178"/>
      <c r="B37" s="178"/>
      <c r="C37" s="178"/>
      <c r="D37" s="178"/>
      <c r="E37" s="338"/>
      <c r="F37" s="338"/>
      <c r="G37" s="338"/>
      <c r="H37" s="338"/>
      <c r="I37" s="340"/>
      <c r="J37" s="340"/>
      <c r="K37" s="340"/>
      <c r="L37" s="340"/>
      <c r="M37" s="339"/>
      <c r="N37" s="339"/>
      <c r="O37" s="339"/>
      <c r="P37" s="339"/>
      <c r="S37" s="178"/>
      <c r="T37" s="178"/>
      <c r="U37" s="178"/>
      <c r="V37" s="178"/>
      <c r="W37" s="338"/>
      <c r="X37" s="338"/>
      <c r="Y37" s="338"/>
      <c r="Z37" s="338"/>
      <c r="AA37" s="340"/>
      <c r="AB37" s="340"/>
      <c r="AC37" s="340"/>
      <c r="AD37" s="340"/>
      <c r="AE37" s="339"/>
      <c r="AF37" s="339"/>
      <c r="AG37" s="339"/>
      <c r="AH37" s="339"/>
    </row>
    <row r="38" spans="1:38">
      <c r="A38" s="178" t="s">
        <v>216</v>
      </c>
      <c r="B38" s="178"/>
      <c r="C38" s="178"/>
      <c r="D38" s="178"/>
      <c r="E38" s="338"/>
      <c r="F38" s="338"/>
      <c r="G38" s="338"/>
      <c r="H38" s="338"/>
      <c r="I38" s="340"/>
      <c r="J38" s="340"/>
      <c r="K38" s="340"/>
      <c r="L38" s="340"/>
      <c r="M38" s="339"/>
      <c r="N38" s="339"/>
      <c r="O38" s="339"/>
      <c r="P38" s="339"/>
      <c r="S38" s="178" t="s">
        <v>216</v>
      </c>
      <c r="T38" s="178"/>
      <c r="U38" s="178"/>
      <c r="V38" s="178"/>
      <c r="W38" s="338"/>
      <c r="X38" s="338"/>
      <c r="Y38" s="338"/>
      <c r="Z38" s="338"/>
      <c r="AA38" s="340"/>
      <c r="AB38" s="340"/>
      <c r="AC38" s="340"/>
      <c r="AD38" s="340"/>
      <c r="AE38" s="339"/>
      <c r="AF38" s="339"/>
      <c r="AG38" s="339"/>
      <c r="AH38" s="339"/>
    </row>
    <row r="39" spans="1:38">
      <c r="A39" s="178"/>
      <c r="B39" s="178"/>
      <c r="C39" s="178"/>
      <c r="D39" s="178"/>
      <c r="E39" s="338"/>
      <c r="F39" s="338"/>
      <c r="G39" s="338"/>
      <c r="H39" s="338"/>
      <c r="I39" s="340"/>
      <c r="J39" s="340"/>
      <c r="K39" s="340"/>
      <c r="L39" s="340"/>
      <c r="M39" s="339"/>
      <c r="N39" s="339"/>
      <c r="O39" s="339"/>
      <c r="P39" s="339"/>
      <c r="S39" s="178"/>
      <c r="T39" s="178"/>
      <c r="U39" s="178"/>
      <c r="V39" s="178"/>
      <c r="W39" s="338"/>
      <c r="X39" s="338"/>
      <c r="Y39" s="338"/>
      <c r="Z39" s="338"/>
      <c r="AA39" s="340"/>
      <c r="AB39" s="340"/>
      <c r="AC39" s="340"/>
      <c r="AD39" s="340"/>
      <c r="AE39" s="339"/>
      <c r="AF39" s="339"/>
      <c r="AG39" s="339"/>
      <c r="AH39" s="339"/>
    </row>
    <row r="40" spans="1:38" ht="13.5" customHeight="1">
      <c r="A40" s="344" t="s">
        <v>219</v>
      </c>
      <c r="B40" s="345"/>
      <c r="C40" s="345"/>
      <c r="D40" s="345"/>
      <c r="E40" s="345"/>
      <c r="F40" s="345"/>
      <c r="G40" s="345"/>
      <c r="H40" s="345"/>
      <c r="I40" s="345"/>
      <c r="J40" s="345"/>
      <c r="K40" s="345"/>
      <c r="L40" s="346"/>
      <c r="M40" s="178">
        <f>SUM(M20:P39)</f>
        <v>0</v>
      </c>
      <c r="N40" s="178"/>
      <c r="O40" s="178"/>
      <c r="P40" s="178"/>
      <c r="S40" s="344" t="s">
        <v>219</v>
      </c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6"/>
      <c r="AE40" s="178">
        <f>SUM(AE20:AH39)</f>
        <v>0</v>
      </c>
      <c r="AF40" s="178"/>
      <c r="AG40" s="178"/>
      <c r="AH40" s="178"/>
    </row>
    <row r="41" spans="1:38" ht="13.5" customHeight="1">
      <c r="A41" s="347"/>
      <c r="B41" s="348"/>
      <c r="C41" s="348"/>
      <c r="D41" s="348"/>
      <c r="E41" s="348"/>
      <c r="F41" s="348"/>
      <c r="G41" s="348"/>
      <c r="H41" s="348"/>
      <c r="I41" s="348"/>
      <c r="J41" s="348"/>
      <c r="K41" s="348"/>
      <c r="L41" s="349"/>
      <c r="M41" s="178"/>
      <c r="N41" s="178"/>
      <c r="O41" s="178"/>
      <c r="P41" s="178"/>
      <c r="S41" s="347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9"/>
      <c r="AE41" s="178"/>
      <c r="AF41" s="178"/>
      <c r="AG41" s="178"/>
      <c r="AH41" s="178"/>
    </row>
    <row r="43" spans="1:38">
      <c r="A43" s="337" t="s">
        <v>239</v>
      </c>
      <c r="B43" s="337"/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7"/>
      <c r="Q43" s="337"/>
      <c r="R43" s="337"/>
      <c r="S43" s="337"/>
      <c r="T43" s="337"/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  <c r="AG43" s="337"/>
      <c r="AH43" s="337"/>
      <c r="AL43" s="71"/>
    </row>
    <row r="44" spans="1:38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</row>
    <row r="45" spans="1:38">
      <c r="A45" s="353" t="s">
        <v>0</v>
      </c>
      <c r="B45" s="353"/>
      <c r="C45" s="353"/>
      <c r="D45" s="350"/>
      <c r="E45" s="350"/>
      <c r="F45" s="350"/>
      <c r="G45" s="350"/>
      <c r="H45" s="350"/>
      <c r="I45" s="350"/>
      <c r="J45" s="350"/>
      <c r="K45" s="350"/>
      <c r="L45" s="350"/>
      <c r="M45" s="351" t="s">
        <v>4</v>
      </c>
      <c r="N45" s="351"/>
      <c r="O45" s="350"/>
      <c r="P45" s="350"/>
      <c r="Q45" s="47"/>
      <c r="S45" s="353" t="s">
        <v>0</v>
      </c>
      <c r="T45" s="353"/>
      <c r="U45" s="353"/>
      <c r="V45" s="350"/>
      <c r="W45" s="350"/>
      <c r="X45" s="350"/>
      <c r="Y45" s="350"/>
      <c r="Z45" s="350"/>
      <c r="AA45" s="350"/>
      <c r="AB45" s="350"/>
      <c r="AC45" s="350"/>
      <c r="AD45" s="350"/>
      <c r="AE45" s="351" t="s">
        <v>4</v>
      </c>
      <c r="AF45" s="351"/>
      <c r="AG45" s="350"/>
      <c r="AH45" s="350"/>
    </row>
    <row r="46" spans="1:38">
      <c r="A46" s="353"/>
      <c r="B46" s="353"/>
      <c r="C46" s="353"/>
      <c r="D46" s="350"/>
      <c r="E46" s="350"/>
      <c r="F46" s="350"/>
      <c r="G46" s="350"/>
      <c r="H46" s="350"/>
      <c r="I46" s="350"/>
      <c r="J46" s="350"/>
      <c r="K46" s="350"/>
      <c r="L46" s="350"/>
      <c r="M46" s="351"/>
      <c r="N46" s="351"/>
      <c r="O46" s="350"/>
      <c r="P46" s="350"/>
      <c r="Q46" s="47"/>
      <c r="S46" s="353"/>
      <c r="T46" s="353"/>
      <c r="U46" s="353"/>
      <c r="V46" s="350"/>
      <c r="W46" s="350"/>
      <c r="X46" s="350"/>
      <c r="Y46" s="350"/>
      <c r="Z46" s="350"/>
      <c r="AA46" s="350"/>
      <c r="AB46" s="350"/>
      <c r="AC46" s="350"/>
      <c r="AD46" s="350"/>
      <c r="AE46" s="351"/>
      <c r="AF46" s="351"/>
      <c r="AG46" s="350"/>
      <c r="AH46" s="350"/>
    </row>
    <row r="47" spans="1:38">
      <c r="A47" s="352" t="s">
        <v>46</v>
      </c>
      <c r="B47" s="352"/>
      <c r="C47" s="352"/>
      <c r="D47" s="350"/>
      <c r="E47" s="350"/>
      <c r="F47" s="350"/>
      <c r="G47" s="350"/>
      <c r="H47" s="350"/>
      <c r="I47" s="350"/>
      <c r="J47" s="350"/>
      <c r="K47" s="350"/>
      <c r="L47" s="350"/>
      <c r="M47" s="351"/>
      <c r="N47" s="351"/>
      <c r="O47" s="350"/>
      <c r="P47" s="350"/>
      <c r="Q47" s="47"/>
      <c r="S47" s="352" t="s">
        <v>46</v>
      </c>
      <c r="T47" s="352"/>
      <c r="U47" s="352"/>
      <c r="V47" s="350"/>
      <c r="W47" s="350"/>
      <c r="X47" s="350"/>
      <c r="Y47" s="350"/>
      <c r="Z47" s="350"/>
      <c r="AA47" s="350"/>
      <c r="AB47" s="350"/>
      <c r="AC47" s="350"/>
      <c r="AD47" s="350"/>
      <c r="AE47" s="351"/>
      <c r="AF47" s="351"/>
      <c r="AG47" s="350"/>
      <c r="AH47" s="350"/>
    </row>
    <row r="48" spans="1:38">
      <c r="A48" s="352"/>
      <c r="B48" s="352"/>
      <c r="C48" s="352"/>
      <c r="D48" s="350"/>
      <c r="E48" s="350"/>
      <c r="F48" s="350"/>
      <c r="G48" s="350"/>
      <c r="H48" s="350"/>
      <c r="I48" s="350"/>
      <c r="J48" s="350"/>
      <c r="K48" s="350"/>
      <c r="L48" s="350"/>
      <c r="M48" s="351"/>
      <c r="N48" s="351"/>
      <c r="O48" s="350"/>
      <c r="P48" s="350"/>
      <c r="Q48" s="47"/>
      <c r="S48" s="352"/>
      <c r="T48" s="352"/>
      <c r="U48" s="352"/>
      <c r="V48" s="350"/>
      <c r="W48" s="350"/>
      <c r="X48" s="350"/>
      <c r="Y48" s="350"/>
      <c r="Z48" s="350"/>
      <c r="AA48" s="350"/>
      <c r="AB48" s="350"/>
      <c r="AC48" s="350"/>
      <c r="AD48" s="350"/>
      <c r="AE48" s="351"/>
      <c r="AF48" s="351"/>
      <c r="AG48" s="350"/>
      <c r="AH48" s="350"/>
    </row>
    <row r="49" spans="1:34">
      <c r="A49" s="354"/>
      <c r="B49" s="354"/>
      <c r="C49" s="354"/>
      <c r="D49" s="354"/>
      <c r="E49" s="354" t="s">
        <v>207</v>
      </c>
      <c r="F49" s="354"/>
      <c r="G49" s="354"/>
      <c r="H49" s="354"/>
      <c r="I49" s="354" t="s">
        <v>208</v>
      </c>
      <c r="J49" s="354"/>
      <c r="K49" s="354"/>
      <c r="L49" s="354"/>
      <c r="M49" s="354" t="s">
        <v>209</v>
      </c>
      <c r="N49" s="354"/>
      <c r="O49" s="354"/>
      <c r="P49" s="354"/>
      <c r="S49" s="354"/>
      <c r="T49" s="354"/>
      <c r="U49" s="354"/>
      <c r="V49" s="354"/>
      <c r="W49" s="354" t="s">
        <v>207</v>
      </c>
      <c r="X49" s="354"/>
      <c r="Y49" s="354"/>
      <c r="Z49" s="354"/>
      <c r="AA49" s="354" t="s">
        <v>208</v>
      </c>
      <c r="AB49" s="354"/>
      <c r="AC49" s="354"/>
      <c r="AD49" s="354"/>
      <c r="AE49" s="354" t="s">
        <v>209</v>
      </c>
      <c r="AF49" s="354"/>
      <c r="AG49" s="354"/>
      <c r="AH49" s="354"/>
    </row>
    <row r="50" spans="1:34">
      <c r="A50" s="354"/>
      <c r="B50" s="354"/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  <c r="P50" s="354"/>
      <c r="S50" s="354"/>
      <c r="T50" s="354"/>
      <c r="U50" s="354"/>
      <c r="V50" s="354"/>
      <c r="W50" s="354"/>
      <c r="X50" s="354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</row>
    <row r="51" spans="1:34">
      <c r="A51" s="354" t="s">
        <v>220</v>
      </c>
      <c r="B51" s="354"/>
      <c r="C51" s="354"/>
      <c r="D51" s="354"/>
      <c r="E51" s="355"/>
      <c r="F51" s="355"/>
      <c r="G51" s="355"/>
      <c r="H51" s="355"/>
      <c r="I51" s="355"/>
      <c r="J51" s="355"/>
      <c r="K51" s="355"/>
      <c r="L51" s="355"/>
      <c r="M51" s="350"/>
      <c r="N51" s="350"/>
      <c r="O51" s="350"/>
      <c r="P51" s="350"/>
      <c r="S51" s="354" t="s">
        <v>220</v>
      </c>
      <c r="T51" s="354"/>
      <c r="U51" s="354"/>
      <c r="V51" s="354"/>
      <c r="W51" s="355"/>
      <c r="X51" s="355"/>
      <c r="Y51" s="355"/>
      <c r="Z51" s="355"/>
      <c r="AA51" s="355"/>
      <c r="AB51" s="355"/>
      <c r="AC51" s="355"/>
      <c r="AD51" s="355"/>
      <c r="AE51" s="350"/>
      <c r="AF51" s="350"/>
      <c r="AG51" s="350"/>
      <c r="AH51" s="350"/>
    </row>
    <row r="52" spans="1:34">
      <c r="A52" s="354"/>
      <c r="B52" s="354"/>
      <c r="C52" s="354"/>
      <c r="D52" s="354"/>
      <c r="E52" s="355"/>
      <c r="F52" s="355"/>
      <c r="G52" s="355"/>
      <c r="H52" s="355"/>
      <c r="I52" s="355"/>
      <c r="J52" s="355"/>
      <c r="K52" s="355"/>
      <c r="L52" s="355"/>
      <c r="M52" s="350"/>
      <c r="N52" s="350"/>
      <c r="O52" s="350"/>
      <c r="P52" s="350"/>
      <c r="S52" s="354"/>
      <c r="T52" s="354"/>
      <c r="U52" s="354"/>
      <c r="V52" s="354"/>
      <c r="W52" s="355"/>
      <c r="X52" s="355"/>
      <c r="Y52" s="355"/>
      <c r="Z52" s="355"/>
      <c r="AA52" s="355"/>
      <c r="AB52" s="355"/>
      <c r="AC52" s="355"/>
      <c r="AD52" s="355"/>
      <c r="AE52" s="350"/>
      <c r="AF52" s="350"/>
      <c r="AG52" s="350"/>
      <c r="AH52" s="350"/>
    </row>
    <row r="53" spans="1:34">
      <c r="A53" s="354" t="s">
        <v>221</v>
      </c>
      <c r="B53" s="354"/>
      <c r="C53" s="354"/>
      <c r="D53" s="354"/>
      <c r="E53" s="355"/>
      <c r="F53" s="355"/>
      <c r="G53" s="355"/>
      <c r="H53" s="355"/>
      <c r="I53" s="356"/>
      <c r="J53" s="356"/>
      <c r="K53" s="356"/>
      <c r="L53" s="356"/>
      <c r="M53" s="350"/>
      <c r="N53" s="350"/>
      <c r="O53" s="350"/>
      <c r="P53" s="350"/>
      <c r="S53" s="354" t="s">
        <v>221</v>
      </c>
      <c r="T53" s="354"/>
      <c r="U53" s="354"/>
      <c r="V53" s="354"/>
      <c r="W53" s="355"/>
      <c r="X53" s="355"/>
      <c r="Y53" s="355"/>
      <c r="Z53" s="355"/>
      <c r="AA53" s="356"/>
      <c r="AB53" s="356"/>
      <c r="AC53" s="356"/>
      <c r="AD53" s="356"/>
      <c r="AE53" s="350"/>
      <c r="AF53" s="350"/>
      <c r="AG53" s="350"/>
      <c r="AH53" s="350"/>
    </row>
    <row r="54" spans="1:34">
      <c r="A54" s="354"/>
      <c r="B54" s="354"/>
      <c r="C54" s="354"/>
      <c r="D54" s="354"/>
      <c r="E54" s="355"/>
      <c r="F54" s="355"/>
      <c r="G54" s="355"/>
      <c r="H54" s="355"/>
      <c r="I54" s="356"/>
      <c r="J54" s="356"/>
      <c r="K54" s="356"/>
      <c r="L54" s="356"/>
      <c r="M54" s="350"/>
      <c r="N54" s="350"/>
      <c r="O54" s="350"/>
      <c r="P54" s="350"/>
      <c r="S54" s="354"/>
      <c r="T54" s="354"/>
      <c r="U54" s="354"/>
      <c r="V54" s="354"/>
      <c r="W54" s="355"/>
      <c r="X54" s="355"/>
      <c r="Y54" s="355"/>
      <c r="Z54" s="355"/>
      <c r="AA54" s="356"/>
      <c r="AB54" s="356"/>
      <c r="AC54" s="356"/>
      <c r="AD54" s="356"/>
      <c r="AE54" s="350"/>
      <c r="AF54" s="350"/>
      <c r="AG54" s="350"/>
      <c r="AH54" s="350"/>
    </row>
    <row r="55" spans="1:34">
      <c r="A55" s="354" t="s">
        <v>211</v>
      </c>
      <c r="B55" s="354"/>
      <c r="C55" s="354"/>
      <c r="D55" s="354"/>
      <c r="E55" s="355"/>
      <c r="F55" s="355"/>
      <c r="G55" s="355"/>
      <c r="H55" s="355"/>
      <c r="I55" s="356"/>
      <c r="J55" s="356"/>
      <c r="K55" s="356"/>
      <c r="L55" s="356"/>
      <c r="M55" s="350"/>
      <c r="N55" s="350"/>
      <c r="O55" s="350"/>
      <c r="P55" s="350"/>
      <c r="S55" s="354" t="s">
        <v>211</v>
      </c>
      <c r="T55" s="354"/>
      <c r="U55" s="354"/>
      <c r="V55" s="354"/>
      <c r="W55" s="355"/>
      <c r="X55" s="355"/>
      <c r="Y55" s="355"/>
      <c r="Z55" s="355"/>
      <c r="AA55" s="356"/>
      <c r="AB55" s="356"/>
      <c r="AC55" s="356"/>
      <c r="AD55" s="356"/>
      <c r="AE55" s="350"/>
      <c r="AF55" s="350"/>
      <c r="AG55" s="350"/>
      <c r="AH55" s="350"/>
    </row>
    <row r="56" spans="1:34">
      <c r="A56" s="354"/>
      <c r="B56" s="354"/>
      <c r="C56" s="354"/>
      <c r="D56" s="354"/>
      <c r="E56" s="355"/>
      <c r="F56" s="355"/>
      <c r="G56" s="355"/>
      <c r="H56" s="355"/>
      <c r="I56" s="356"/>
      <c r="J56" s="356"/>
      <c r="K56" s="356"/>
      <c r="L56" s="356"/>
      <c r="M56" s="350"/>
      <c r="N56" s="350"/>
      <c r="O56" s="350"/>
      <c r="P56" s="350"/>
      <c r="S56" s="354"/>
      <c r="T56" s="354"/>
      <c r="U56" s="354"/>
      <c r="V56" s="354"/>
      <c r="W56" s="355"/>
      <c r="X56" s="355"/>
      <c r="Y56" s="355"/>
      <c r="Z56" s="355"/>
      <c r="AA56" s="356"/>
      <c r="AB56" s="356"/>
      <c r="AC56" s="356"/>
      <c r="AD56" s="356"/>
      <c r="AE56" s="350"/>
      <c r="AF56" s="350"/>
      <c r="AG56" s="350"/>
      <c r="AH56" s="350"/>
    </row>
    <row r="57" spans="1:34">
      <c r="A57" s="354" t="s">
        <v>222</v>
      </c>
      <c r="B57" s="354"/>
      <c r="C57" s="354"/>
      <c r="D57" s="354"/>
      <c r="E57" s="355"/>
      <c r="F57" s="355"/>
      <c r="G57" s="355"/>
      <c r="H57" s="355"/>
      <c r="I57" s="355"/>
      <c r="J57" s="355"/>
      <c r="K57" s="355"/>
      <c r="L57" s="355"/>
      <c r="M57" s="350"/>
      <c r="N57" s="350"/>
      <c r="O57" s="350"/>
      <c r="P57" s="350"/>
      <c r="Q57" s="47"/>
      <c r="S57" s="354" t="s">
        <v>222</v>
      </c>
      <c r="T57" s="354"/>
      <c r="U57" s="354"/>
      <c r="V57" s="354"/>
      <c r="W57" s="355"/>
      <c r="X57" s="355"/>
      <c r="Y57" s="355"/>
      <c r="Z57" s="355"/>
      <c r="AA57" s="355"/>
      <c r="AB57" s="355"/>
      <c r="AC57" s="355"/>
      <c r="AD57" s="355"/>
      <c r="AE57" s="350"/>
      <c r="AF57" s="350"/>
      <c r="AG57" s="350"/>
      <c r="AH57" s="350"/>
    </row>
    <row r="58" spans="1:34">
      <c r="A58" s="354"/>
      <c r="B58" s="354"/>
      <c r="C58" s="354"/>
      <c r="D58" s="354"/>
      <c r="E58" s="355"/>
      <c r="F58" s="355"/>
      <c r="G58" s="355"/>
      <c r="H58" s="355"/>
      <c r="I58" s="355"/>
      <c r="J58" s="355"/>
      <c r="K58" s="355"/>
      <c r="L58" s="355"/>
      <c r="M58" s="350"/>
      <c r="N58" s="350"/>
      <c r="O58" s="350"/>
      <c r="P58" s="350"/>
      <c r="Q58" s="47"/>
      <c r="S58" s="354"/>
      <c r="T58" s="354"/>
      <c r="U58" s="354"/>
      <c r="V58" s="354"/>
      <c r="W58" s="355"/>
      <c r="X58" s="355"/>
      <c r="Y58" s="355"/>
      <c r="Z58" s="355"/>
      <c r="AA58" s="355"/>
      <c r="AB58" s="355"/>
      <c r="AC58" s="355"/>
      <c r="AD58" s="355"/>
      <c r="AE58" s="350"/>
      <c r="AF58" s="350"/>
      <c r="AG58" s="350"/>
      <c r="AH58" s="350"/>
    </row>
    <row r="59" spans="1:34">
      <c r="A59" s="354" t="s">
        <v>223</v>
      </c>
      <c r="B59" s="354"/>
      <c r="C59" s="354"/>
      <c r="D59" s="354"/>
      <c r="E59" s="355"/>
      <c r="F59" s="355"/>
      <c r="G59" s="355"/>
      <c r="H59" s="355"/>
      <c r="I59" s="355"/>
      <c r="J59" s="355"/>
      <c r="K59" s="355"/>
      <c r="L59" s="355"/>
      <c r="M59" s="350"/>
      <c r="N59" s="350"/>
      <c r="O59" s="350"/>
      <c r="P59" s="350"/>
      <c r="S59" s="354" t="s">
        <v>223</v>
      </c>
      <c r="T59" s="354"/>
      <c r="U59" s="354"/>
      <c r="V59" s="354"/>
      <c r="W59" s="355"/>
      <c r="X59" s="355"/>
      <c r="Y59" s="355"/>
      <c r="Z59" s="355"/>
      <c r="AA59" s="355"/>
      <c r="AB59" s="355"/>
      <c r="AC59" s="355"/>
      <c r="AD59" s="355"/>
      <c r="AE59" s="350"/>
      <c r="AF59" s="350"/>
      <c r="AG59" s="350"/>
      <c r="AH59" s="350"/>
    </row>
    <row r="60" spans="1:34">
      <c r="A60" s="354"/>
      <c r="B60" s="354"/>
      <c r="C60" s="354"/>
      <c r="D60" s="354"/>
      <c r="E60" s="355"/>
      <c r="F60" s="355"/>
      <c r="G60" s="355"/>
      <c r="H60" s="355"/>
      <c r="I60" s="355"/>
      <c r="J60" s="355"/>
      <c r="K60" s="355"/>
      <c r="L60" s="355"/>
      <c r="M60" s="350"/>
      <c r="N60" s="350"/>
      <c r="O60" s="350"/>
      <c r="P60" s="350"/>
      <c r="S60" s="354"/>
      <c r="T60" s="354"/>
      <c r="U60" s="354"/>
      <c r="V60" s="354"/>
      <c r="W60" s="355"/>
      <c r="X60" s="355"/>
      <c r="Y60" s="355"/>
      <c r="Z60" s="355"/>
      <c r="AA60" s="355"/>
      <c r="AB60" s="355"/>
      <c r="AC60" s="355"/>
      <c r="AD60" s="355"/>
      <c r="AE60" s="350"/>
      <c r="AF60" s="350"/>
      <c r="AG60" s="350"/>
      <c r="AH60" s="350"/>
    </row>
    <row r="61" spans="1:34">
      <c r="A61" s="354" t="s">
        <v>214</v>
      </c>
      <c r="B61" s="354"/>
      <c r="C61" s="354"/>
      <c r="D61" s="354"/>
      <c r="E61" s="355"/>
      <c r="F61" s="355"/>
      <c r="G61" s="355"/>
      <c r="H61" s="355"/>
      <c r="I61" s="356"/>
      <c r="J61" s="356"/>
      <c r="K61" s="356"/>
      <c r="L61" s="356"/>
      <c r="M61" s="350"/>
      <c r="N61" s="350"/>
      <c r="O61" s="350"/>
      <c r="P61" s="350"/>
      <c r="S61" s="354" t="s">
        <v>214</v>
      </c>
      <c r="T61" s="354"/>
      <c r="U61" s="354"/>
      <c r="V61" s="354"/>
      <c r="W61" s="355"/>
      <c r="X61" s="355"/>
      <c r="Y61" s="355"/>
      <c r="Z61" s="355"/>
      <c r="AA61" s="356"/>
      <c r="AB61" s="356"/>
      <c r="AC61" s="356"/>
      <c r="AD61" s="356"/>
      <c r="AE61" s="350"/>
      <c r="AF61" s="350"/>
      <c r="AG61" s="350"/>
      <c r="AH61" s="350"/>
    </row>
    <row r="62" spans="1:34">
      <c r="A62" s="354"/>
      <c r="B62" s="354"/>
      <c r="C62" s="354"/>
      <c r="D62" s="354"/>
      <c r="E62" s="355"/>
      <c r="F62" s="355"/>
      <c r="G62" s="355"/>
      <c r="H62" s="355"/>
      <c r="I62" s="356"/>
      <c r="J62" s="356"/>
      <c r="K62" s="356"/>
      <c r="L62" s="356"/>
      <c r="M62" s="350"/>
      <c r="N62" s="350"/>
      <c r="O62" s="350"/>
      <c r="P62" s="350"/>
      <c r="S62" s="354"/>
      <c r="T62" s="354"/>
      <c r="U62" s="354"/>
      <c r="V62" s="354"/>
      <c r="W62" s="355"/>
      <c r="X62" s="355"/>
      <c r="Y62" s="355"/>
      <c r="Z62" s="355"/>
      <c r="AA62" s="356"/>
      <c r="AB62" s="356"/>
      <c r="AC62" s="356"/>
      <c r="AD62" s="356"/>
      <c r="AE62" s="350"/>
      <c r="AF62" s="350"/>
      <c r="AG62" s="350"/>
      <c r="AH62" s="350"/>
    </row>
    <row r="63" spans="1:34">
      <c r="A63" s="354" t="s">
        <v>224</v>
      </c>
      <c r="B63" s="354"/>
      <c r="C63" s="354"/>
      <c r="D63" s="354"/>
      <c r="E63" s="355"/>
      <c r="F63" s="355"/>
      <c r="G63" s="355"/>
      <c r="H63" s="355"/>
      <c r="I63" s="356"/>
      <c r="J63" s="356"/>
      <c r="K63" s="356"/>
      <c r="L63" s="356"/>
      <c r="M63" s="350"/>
      <c r="N63" s="350"/>
      <c r="O63" s="350"/>
      <c r="P63" s="350"/>
      <c r="S63" s="354" t="s">
        <v>224</v>
      </c>
      <c r="T63" s="354"/>
      <c r="U63" s="354"/>
      <c r="V63" s="354"/>
      <c r="W63" s="355"/>
      <c r="X63" s="355"/>
      <c r="Y63" s="355"/>
      <c r="Z63" s="355"/>
      <c r="AA63" s="356"/>
      <c r="AB63" s="356"/>
      <c r="AC63" s="356"/>
      <c r="AD63" s="356"/>
      <c r="AE63" s="350"/>
      <c r="AF63" s="350"/>
      <c r="AG63" s="350"/>
      <c r="AH63" s="350"/>
    </row>
    <row r="64" spans="1:34">
      <c r="A64" s="354"/>
      <c r="B64" s="354"/>
      <c r="C64" s="354"/>
      <c r="D64" s="354"/>
      <c r="E64" s="355"/>
      <c r="F64" s="355"/>
      <c r="G64" s="355"/>
      <c r="H64" s="355"/>
      <c r="I64" s="356"/>
      <c r="J64" s="356"/>
      <c r="K64" s="356"/>
      <c r="L64" s="356"/>
      <c r="M64" s="350"/>
      <c r="N64" s="350"/>
      <c r="O64" s="350"/>
      <c r="P64" s="350"/>
      <c r="S64" s="354"/>
      <c r="T64" s="354"/>
      <c r="U64" s="354"/>
      <c r="V64" s="354"/>
      <c r="W64" s="355"/>
      <c r="X64" s="355"/>
      <c r="Y64" s="355"/>
      <c r="Z64" s="355"/>
      <c r="AA64" s="356"/>
      <c r="AB64" s="356"/>
      <c r="AC64" s="356"/>
      <c r="AD64" s="356"/>
      <c r="AE64" s="350"/>
      <c r="AF64" s="350"/>
      <c r="AG64" s="350"/>
      <c r="AH64" s="350"/>
    </row>
    <row r="65" spans="1:34">
      <c r="A65" s="357" t="s">
        <v>219</v>
      </c>
      <c r="B65" s="358"/>
      <c r="C65" s="358"/>
      <c r="D65" s="358"/>
      <c r="E65" s="358"/>
      <c r="F65" s="358"/>
      <c r="G65" s="358"/>
      <c r="H65" s="358"/>
      <c r="I65" s="358"/>
      <c r="J65" s="358"/>
      <c r="K65" s="358"/>
      <c r="L65" s="359"/>
      <c r="M65" s="354">
        <f>SUM(M51:P64)</f>
        <v>0</v>
      </c>
      <c r="N65" s="354"/>
      <c r="O65" s="354"/>
      <c r="P65" s="354"/>
      <c r="S65" s="357" t="s">
        <v>219</v>
      </c>
      <c r="T65" s="358"/>
      <c r="U65" s="358"/>
      <c r="V65" s="358"/>
      <c r="W65" s="358"/>
      <c r="X65" s="358"/>
      <c r="Y65" s="358"/>
      <c r="Z65" s="358"/>
      <c r="AA65" s="358"/>
      <c r="AB65" s="358"/>
      <c r="AC65" s="358"/>
      <c r="AD65" s="359"/>
      <c r="AE65" s="354">
        <f>SUM(AE51:AH64)</f>
        <v>0</v>
      </c>
      <c r="AF65" s="354"/>
      <c r="AG65" s="354"/>
      <c r="AH65" s="354"/>
    </row>
    <row r="66" spans="1:34">
      <c r="A66" s="360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2"/>
      <c r="M66" s="354"/>
      <c r="N66" s="354"/>
      <c r="O66" s="354"/>
      <c r="P66" s="354"/>
      <c r="S66" s="360"/>
      <c r="T66" s="361"/>
      <c r="U66" s="361"/>
      <c r="V66" s="361"/>
      <c r="W66" s="361"/>
      <c r="X66" s="361"/>
      <c r="Y66" s="361"/>
      <c r="Z66" s="361"/>
      <c r="AA66" s="361"/>
      <c r="AB66" s="361"/>
      <c r="AC66" s="361"/>
      <c r="AD66" s="362"/>
      <c r="AE66" s="354"/>
      <c r="AF66" s="354"/>
      <c r="AG66" s="354"/>
      <c r="AH66" s="354"/>
    </row>
  </sheetData>
  <sheetProtection selectLockedCells="1"/>
  <mergeCells count="200">
    <mergeCell ref="A43:AH44"/>
    <mergeCell ref="W63:Z64"/>
    <mergeCell ref="AA63:AD64"/>
    <mergeCell ref="AE63:AH64"/>
    <mergeCell ref="A65:L66"/>
    <mergeCell ref="M65:P66"/>
    <mergeCell ref="S65:AD66"/>
    <mergeCell ref="AE65:AH66"/>
    <mergeCell ref="A63:D64"/>
    <mergeCell ref="E63:H64"/>
    <mergeCell ref="I63:L64"/>
    <mergeCell ref="M63:P64"/>
    <mergeCell ref="S63:V64"/>
    <mergeCell ref="W59:Z60"/>
    <mergeCell ref="AA59:AD60"/>
    <mergeCell ref="AE59:AH60"/>
    <mergeCell ref="A61:D62"/>
    <mergeCell ref="E61:H62"/>
    <mergeCell ref="I61:L62"/>
    <mergeCell ref="M61:P62"/>
    <mergeCell ref="S61:V62"/>
    <mergeCell ref="W61:Z62"/>
    <mergeCell ref="AA61:AD62"/>
    <mergeCell ref="AE61:AH62"/>
    <mergeCell ref="A59:D60"/>
    <mergeCell ref="E59:H60"/>
    <mergeCell ref="I59:L60"/>
    <mergeCell ref="M59:P60"/>
    <mergeCell ref="S59:V60"/>
    <mergeCell ref="W57:Z58"/>
    <mergeCell ref="AA57:AD58"/>
    <mergeCell ref="AE57:AH58"/>
    <mergeCell ref="A57:D58"/>
    <mergeCell ref="E57:H58"/>
    <mergeCell ref="I57:L58"/>
    <mergeCell ref="M57:P58"/>
    <mergeCell ref="S57:V58"/>
    <mergeCell ref="W53:Z54"/>
    <mergeCell ref="AA53:AD54"/>
    <mergeCell ref="AE53:AH54"/>
    <mergeCell ref="A55:D56"/>
    <mergeCell ref="E55:H56"/>
    <mergeCell ref="I55:L56"/>
    <mergeCell ref="M55:P56"/>
    <mergeCell ref="S55:V56"/>
    <mergeCell ref="W55:Z56"/>
    <mergeCell ref="AA55:AD56"/>
    <mergeCell ref="AE55:AH56"/>
    <mergeCell ref="A53:D54"/>
    <mergeCell ref="E53:H54"/>
    <mergeCell ref="I53:L54"/>
    <mergeCell ref="M53:P54"/>
    <mergeCell ref="S53:V54"/>
    <mergeCell ref="W49:Z50"/>
    <mergeCell ref="AA49:AD50"/>
    <mergeCell ref="AE49:AH50"/>
    <mergeCell ref="A51:D52"/>
    <mergeCell ref="E51:H52"/>
    <mergeCell ref="I51:L52"/>
    <mergeCell ref="M51:P52"/>
    <mergeCell ref="S51:V52"/>
    <mergeCell ref="W51:Z52"/>
    <mergeCell ref="AA51:AD52"/>
    <mergeCell ref="AE51:AH52"/>
    <mergeCell ref="A49:D50"/>
    <mergeCell ref="E49:H50"/>
    <mergeCell ref="I49:L50"/>
    <mergeCell ref="M49:P50"/>
    <mergeCell ref="S49:V50"/>
    <mergeCell ref="V45:AD46"/>
    <mergeCell ref="AE45:AF48"/>
    <mergeCell ref="AG45:AH48"/>
    <mergeCell ref="A47:C48"/>
    <mergeCell ref="D47:L48"/>
    <mergeCell ref="S47:U48"/>
    <mergeCell ref="V47:AD48"/>
    <mergeCell ref="A45:C46"/>
    <mergeCell ref="D45:L46"/>
    <mergeCell ref="M45:N48"/>
    <mergeCell ref="O45:P48"/>
    <mergeCell ref="S45:U46"/>
    <mergeCell ref="S38:V39"/>
    <mergeCell ref="W38:Z39"/>
    <mergeCell ref="AA38:AD39"/>
    <mergeCell ref="AE38:AH39"/>
    <mergeCell ref="S40:AD41"/>
    <mergeCell ref="AE40:AH41"/>
    <mergeCell ref="S34:V35"/>
    <mergeCell ref="W34:Z35"/>
    <mergeCell ref="AA34:AD35"/>
    <mergeCell ref="AE34:AH35"/>
    <mergeCell ref="S36:V37"/>
    <mergeCell ref="W36:Z37"/>
    <mergeCell ref="AA36:AD37"/>
    <mergeCell ref="AE36:AH37"/>
    <mergeCell ref="S30:V31"/>
    <mergeCell ref="W30:Z31"/>
    <mergeCell ref="AA30:AD31"/>
    <mergeCell ref="AE30:AH31"/>
    <mergeCell ref="S32:V33"/>
    <mergeCell ref="W32:Z33"/>
    <mergeCell ref="AA32:AD33"/>
    <mergeCell ref="AE32:AH33"/>
    <mergeCell ref="S26:V27"/>
    <mergeCell ref="W26:Z27"/>
    <mergeCell ref="AA26:AD27"/>
    <mergeCell ref="AE26:AH27"/>
    <mergeCell ref="S28:V29"/>
    <mergeCell ref="W28:Z29"/>
    <mergeCell ref="AA28:AD29"/>
    <mergeCell ref="AE28:AH29"/>
    <mergeCell ref="S22:V23"/>
    <mergeCell ref="W22:Z23"/>
    <mergeCell ref="AA22:AD23"/>
    <mergeCell ref="AE22:AH23"/>
    <mergeCell ref="S24:V25"/>
    <mergeCell ref="W24:Z25"/>
    <mergeCell ref="AA24:AD25"/>
    <mergeCell ref="AE24:AH25"/>
    <mergeCell ref="S18:V19"/>
    <mergeCell ref="W18:Z19"/>
    <mergeCell ref="AA18:AD19"/>
    <mergeCell ref="AE18:AH19"/>
    <mergeCell ref="S20:V21"/>
    <mergeCell ref="W20:Z21"/>
    <mergeCell ref="AA20:AD21"/>
    <mergeCell ref="AE20:AH21"/>
    <mergeCell ref="S14:U15"/>
    <mergeCell ref="V14:AD15"/>
    <mergeCell ref="AE14:AF17"/>
    <mergeCell ref="AG14:AH17"/>
    <mergeCell ref="S16:U17"/>
    <mergeCell ref="V16:AD17"/>
    <mergeCell ref="M40:P41"/>
    <mergeCell ref="A40:L41"/>
    <mergeCell ref="M14:N17"/>
    <mergeCell ref="O14:P17"/>
    <mergeCell ref="A14:C15"/>
    <mergeCell ref="A16:C17"/>
    <mergeCell ref="D14:L15"/>
    <mergeCell ref="D16:L17"/>
    <mergeCell ref="E36:H37"/>
    <mergeCell ref="I36:L37"/>
    <mergeCell ref="M36:P37"/>
    <mergeCell ref="E38:H39"/>
    <mergeCell ref="I38:L39"/>
    <mergeCell ref="M38:P39"/>
    <mergeCell ref="M30:P31"/>
    <mergeCell ref="E32:H33"/>
    <mergeCell ref="I32:L33"/>
    <mergeCell ref="M32:P33"/>
    <mergeCell ref="A38:D39"/>
    <mergeCell ref="E22:H23"/>
    <mergeCell ref="I22:L23"/>
    <mergeCell ref="M22:P23"/>
    <mergeCell ref="E24:H25"/>
    <mergeCell ref="I24:L25"/>
    <mergeCell ref="M24:P25"/>
    <mergeCell ref="E26:H27"/>
    <mergeCell ref="I26:L27"/>
    <mergeCell ref="M26:P27"/>
    <mergeCell ref="E28:H29"/>
    <mergeCell ref="I28:L29"/>
    <mergeCell ref="M28:P29"/>
    <mergeCell ref="E30:H31"/>
    <mergeCell ref="I30:L31"/>
    <mergeCell ref="A22:D23"/>
    <mergeCell ref="A24:D25"/>
    <mergeCell ref="A28:D29"/>
    <mergeCell ref="A30:D31"/>
    <mergeCell ref="A36:D37"/>
    <mergeCell ref="A32:D33"/>
    <mergeCell ref="A34:D35"/>
    <mergeCell ref="A20:D21"/>
    <mergeCell ref="E18:H19"/>
    <mergeCell ref="I18:L19"/>
    <mergeCell ref="M18:P19"/>
    <mergeCell ref="E20:H21"/>
    <mergeCell ref="I20:L21"/>
    <mergeCell ref="M20:P21"/>
    <mergeCell ref="A18:D19"/>
    <mergeCell ref="E34:H35"/>
    <mergeCell ref="I34:L35"/>
    <mergeCell ref="M34:P35"/>
    <mergeCell ref="A26:D27"/>
    <mergeCell ref="A1:G3"/>
    <mergeCell ref="H1:AH3"/>
    <mergeCell ref="A4:AH6"/>
    <mergeCell ref="A7:E10"/>
    <mergeCell ref="F7:L8"/>
    <mergeCell ref="F9:L10"/>
    <mergeCell ref="M7:Q8"/>
    <mergeCell ref="M9:Q10"/>
    <mergeCell ref="A12:AH13"/>
    <mergeCell ref="R7:V8"/>
    <mergeCell ref="R9:V10"/>
    <mergeCell ref="W9:Z10"/>
    <mergeCell ref="W7:Z8"/>
    <mergeCell ref="AA7:AH8"/>
    <mergeCell ref="AA9:AH10"/>
  </mergeCells>
  <phoneticPr fontId="1"/>
  <dataValidations xWindow="405" yWindow="355" count="2">
    <dataValidation allowBlank="1" showInputMessage="1" promptTitle="リストより選択" prompt="リストになければ、直接入力して下さい！" sqref="M7:Q10 W7:Z10" xr:uid="{00000000-0002-0000-0300-000000000000}"/>
    <dataValidation allowBlank="1" promptTitle="リストより選択" prompt="リストになければ、直接入力して下さい！" sqref="F7:L8 F9:L10 R7:V8 R9:V10 AA7:AH10" xr:uid="{00000000-0002-0000-0300-000001000000}"/>
  </dataValidations>
  <pageMargins left="0.62992125984251968" right="0.62992125984251968" top="0.55118110236220474" bottom="0.55118110236220474" header="0.31496062992125984" footer="0.31496062992125984"/>
  <pageSetup paperSize="9" scale="8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T25"/>
  <sheetViews>
    <sheetView showZeros="0" view="pageBreakPreview" zoomScaleNormal="100" zoomScaleSheetLayoutView="100" workbookViewId="0">
      <selection activeCell="C8" sqref="C8"/>
    </sheetView>
  </sheetViews>
  <sheetFormatPr defaultColWidth="9" defaultRowHeight="26.5" customHeight="1"/>
  <cols>
    <col min="1" max="1" width="3.453125" style="30" bestFit="1" customWidth="1"/>
    <col min="2" max="2" width="4.1796875" style="30" customWidth="1"/>
    <col min="3" max="4" width="10.6328125" style="30" customWidth="1"/>
    <col min="5" max="5" width="4.1796875" style="30" bestFit="1" customWidth="1"/>
    <col min="6" max="6" width="5.1796875" style="30" bestFit="1" customWidth="1"/>
    <col min="7" max="8" width="12.1796875" style="30" customWidth="1"/>
    <col min="9" max="9" width="4.81640625" style="30" bestFit="1" customWidth="1"/>
    <col min="10" max="10" width="7.453125" style="30" bestFit="1" customWidth="1"/>
    <col min="11" max="11" width="10.453125" style="30" customWidth="1"/>
    <col min="12" max="12" width="9.453125" style="30" bestFit="1" customWidth="1"/>
    <col min="13" max="13" width="7.453125" style="30" bestFit="1" customWidth="1"/>
    <col min="14" max="14" width="10.453125" style="30" customWidth="1"/>
    <col min="15" max="15" width="9.453125" style="30" bestFit="1" customWidth="1"/>
    <col min="16" max="16" width="5.36328125" style="30" customWidth="1"/>
    <col min="17" max="17" width="5.81640625" style="30" bestFit="1" customWidth="1"/>
    <col min="18" max="18" width="4.6328125" style="30" customWidth="1"/>
    <col min="19" max="19" width="6.6328125" style="30" bestFit="1" customWidth="1"/>
    <col min="20" max="20" width="5.81640625" style="30" customWidth="1"/>
    <col min="21" max="16384" width="9" style="30"/>
  </cols>
  <sheetData>
    <row r="1" spans="1:20" ht="28">
      <c r="A1" s="162" t="s">
        <v>228</v>
      </c>
      <c r="B1" s="162"/>
      <c r="C1" s="162"/>
      <c r="D1" s="162"/>
      <c r="E1" s="364" t="s">
        <v>268</v>
      </c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82"/>
    </row>
    <row r="2" spans="1:20" s="75" customFormat="1" ht="6.5" customHeight="1">
      <c r="A2" s="73"/>
      <c r="B2" s="73"/>
      <c r="C2" s="73"/>
      <c r="D2" s="73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</row>
    <row r="3" spans="1:20" ht="18.75" customHeight="1">
      <c r="A3" s="363" t="s">
        <v>263</v>
      </c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81"/>
    </row>
    <row r="4" spans="1:20" ht="9.75" customHeight="1"/>
    <row r="5" spans="1:20" s="88" customFormat="1" ht="13.5" customHeight="1">
      <c r="A5" s="84" t="s">
        <v>43</v>
      </c>
      <c r="B5" s="85" t="s">
        <v>135</v>
      </c>
      <c r="C5" s="84" t="s">
        <v>0</v>
      </c>
      <c r="D5" s="86" t="s">
        <v>46</v>
      </c>
      <c r="E5" s="87" t="s">
        <v>231</v>
      </c>
      <c r="F5" s="87" t="s">
        <v>225</v>
      </c>
      <c r="G5" s="87" t="s">
        <v>229</v>
      </c>
      <c r="H5" s="87" t="s">
        <v>230</v>
      </c>
      <c r="I5" s="87" t="s">
        <v>255</v>
      </c>
      <c r="J5" s="84" t="s">
        <v>29</v>
      </c>
      <c r="K5" s="84" t="s">
        <v>3</v>
      </c>
      <c r="L5" s="84" t="s">
        <v>270</v>
      </c>
      <c r="M5" s="84" t="s">
        <v>30</v>
      </c>
      <c r="N5" s="84" t="s">
        <v>3</v>
      </c>
      <c r="O5" s="84" t="s">
        <v>270</v>
      </c>
      <c r="P5" s="85" t="s">
        <v>256</v>
      </c>
      <c r="Q5" s="87" t="s">
        <v>44</v>
      </c>
      <c r="R5" s="87" t="s">
        <v>261</v>
      </c>
      <c r="S5" s="87" t="s">
        <v>45</v>
      </c>
      <c r="T5" s="87" t="s">
        <v>261</v>
      </c>
    </row>
    <row r="6" spans="1:20" ht="17" customHeight="1">
      <c r="A6" s="69">
        <v>1</v>
      </c>
      <c r="B6" s="89">
        <f>様式1!B8</f>
        <v>0</v>
      </c>
      <c r="C6" s="89">
        <f>様式1!C8</f>
        <v>0</v>
      </c>
      <c r="D6" s="89">
        <f>様式1!D8</f>
        <v>0</v>
      </c>
      <c r="E6" s="89">
        <f>様式1!E8</f>
        <v>0</v>
      </c>
      <c r="F6" s="89">
        <f>様式1!F8</f>
        <v>0</v>
      </c>
      <c r="G6" s="89">
        <f>様式1!H8</f>
        <v>0</v>
      </c>
      <c r="H6" s="89">
        <f>様式1!$D$3</f>
        <v>0</v>
      </c>
      <c r="I6" s="89" t="str">
        <f>IF(B6=0,"",様式1!$A$4)</f>
        <v/>
      </c>
      <c r="J6" s="89" t="str">
        <f>IF(様式1!I8="","",様式1!I8)</f>
        <v/>
      </c>
      <c r="K6" s="90">
        <f>様式1!J8</f>
        <v>0</v>
      </c>
      <c r="L6" s="90">
        <f>様式1!K8</f>
        <v>0</v>
      </c>
      <c r="M6" s="89" t="str">
        <f>IF(様式1!N8="","",様式1!N8)</f>
        <v/>
      </c>
      <c r="N6" s="90">
        <f>様式1!O8</f>
        <v>0</v>
      </c>
      <c r="O6" s="90">
        <f>様式1!P8</f>
        <v>0</v>
      </c>
      <c r="P6" s="91">
        <f>様式1!U8</f>
        <v>0</v>
      </c>
      <c r="Q6" s="89">
        <f>様式1!S8</f>
        <v>0</v>
      </c>
      <c r="R6" s="89" t="str">
        <f>IF(様式1!V8=1,様式1!$L$28,IF(様式1!W8=1,様式1!$L$30,""))</f>
        <v/>
      </c>
      <c r="S6" s="89">
        <f>様式1!T8</f>
        <v>0</v>
      </c>
      <c r="T6" s="89" t="str">
        <f>IF(様式1!X8=1,様式1!$Q$28,IF(様式1!Y8=1,様式1!$Q$30,""))</f>
        <v/>
      </c>
    </row>
    <row r="7" spans="1:20" ht="17" customHeight="1">
      <c r="A7" s="69">
        <v>2</v>
      </c>
      <c r="B7" s="89">
        <f>様式1!B9</f>
        <v>0</v>
      </c>
      <c r="C7" s="89">
        <f>様式1!C9</f>
        <v>0</v>
      </c>
      <c r="D7" s="89">
        <f>様式1!D9</f>
        <v>0</v>
      </c>
      <c r="E7" s="89">
        <f>様式1!E9</f>
        <v>0</v>
      </c>
      <c r="F7" s="89">
        <f>様式1!F9</f>
        <v>0</v>
      </c>
      <c r="G7" s="89">
        <f>様式1!H9</f>
        <v>0</v>
      </c>
      <c r="H7" s="89">
        <f>様式1!$D$3</f>
        <v>0</v>
      </c>
      <c r="I7" s="89" t="str">
        <f>IF(B7=0,"",様式1!$A$4)</f>
        <v/>
      </c>
      <c r="J7" s="89" t="str">
        <f>IF(様式1!I9="","",様式1!I9)</f>
        <v/>
      </c>
      <c r="K7" s="90">
        <f>様式1!J9</f>
        <v>0</v>
      </c>
      <c r="L7" s="90">
        <f>様式1!K9</f>
        <v>0</v>
      </c>
      <c r="M7" s="89" t="str">
        <f>IF(様式1!N9="","",様式1!N9)</f>
        <v/>
      </c>
      <c r="N7" s="90">
        <f>様式1!O9</f>
        <v>0</v>
      </c>
      <c r="O7" s="90">
        <f>様式1!P9</f>
        <v>0</v>
      </c>
      <c r="P7" s="91">
        <f>様式1!U9</f>
        <v>0</v>
      </c>
      <c r="Q7" s="89">
        <f>様式1!S9</f>
        <v>0</v>
      </c>
      <c r="R7" s="89" t="str">
        <f>IF(様式1!V9=1,様式1!$L$28,IF(様式1!W9=1,様式1!$L$30,""))</f>
        <v/>
      </c>
      <c r="S7" s="89">
        <f>様式1!T9</f>
        <v>0</v>
      </c>
      <c r="T7" s="89" t="str">
        <f>IF(様式1!X9=1,様式1!$Q$28,IF(様式1!Y9=1,様式1!$Q$30,""))</f>
        <v/>
      </c>
    </row>
    <row r="8" spans="1:20" ht="17" customHeight="1">
      <c r="A8" s="69">
        <v>3</v>
      </c>
      <c r="B8" s="89">
        <f>様式1!B10</f>
        <v>0</v>
      </c>
      <c r="C8" s="89">
        <f>様式1!C10</f>
        <v>0</v>
      </c>
      <c r="D8" s="89">
        <f>様式1!D10</f>
        <v>0</v>
      </c>
      <c r="E8" s="89">
        <f>様式1!E10</f>
        <v>0</v>
      </c>
      <c r="F8" s="89">
        <f>様式1!F10</f>
        <v>0</v>
      </c>
      <c r="G8" s="89">
        <f>様式1!H10</f>
        <v>0</v>
      </c>
      <c r="H8" s="89">
        <f>様式1!$D$3</f>
        <v>0</v>
      </c>
      <c r="I8" s="89" t="str">
        <f>IF(B8=0,"",様式1!$A$4)</f>
        <v/>
      </c>
      <c r="J8" s="89" t="str">
        <f>IF(様式1!I10="","",様式1!I10)</f>
        <v/>
      </c>
      <c r="K8" s="90">
        <f>様式1!J10</f>
        <v>0</v>
      </c>
      <c r="L8" s="90">
        <f>様式1!K10</f>
        <v>0</v>
      </c>
      <c r="M8" s="89" t="str">
        <f>IF(様式1!N10="","",様式1!N10)</f>
        <v/>
      </c>
      <c r="N8" s="90">
        <f>様式1!O10</f>
        <v>0</v>
      </c>
      <c r="O8" s="90">
        <f>様式1!P10</f>
        <v>0</v>
      </c>
      <c r="P8" s="91">
        <f>様式1!U10</f>
        <v>0</v>
      </c>
      <c r="Q8" s="89">
        <f>様式1!S10</f>
        <v>0</v>
      </c>
      <c r="R8" s="89" t="str">
        <f>IF(様式1!V10=1,様式1!$L$28,IF(様式1!W10=1,様式1!$L$30,""))</f>
        <v/>
      </c>
      <c r="S8" s="89">
        <f>様式1!T10</f>
        <v>0</v>
      </c>
      <c r="T8" s="89" t="str">
        <f>IF(様式1!X10=1,様式1!$Q$28,IF(様式1!Y10=1,様式1!$Q$30,""))</f>
        <v/>
      </c>
    </row>
    <row r="9" spans="1:20" ht="17" customHeight="1">
      <c r="A9" s="69">
        <v>4</v>
      </c>
      <c r="B9" s="89">
        <f>様式1!B11</f>
        <v>0</v>
      </c>
      <c r="C9" s="89">
        <f>様式1!C11</f>
        <v>0</v>
      </c>
      <c r="D9" s="89">
        <f>様式1!D11</f>
        <v>0</v>
      </c>
      <c r="E9" s="89">
        <f>様式1!E11</f>
        <v>0</v>
      </c>
      <c r="F9" s="89">
        <f>様式1!F11</f>
        <v>0</v>
      </c>
      <c r="G9" s="89">
        <f>様式1!H11</f>
        <v>0</v>
      </c>
      <c r="H9" s="89">
        <f>様式1!$D$3</f>
        <v>0</v>
      </c>
      <c r="I9" s="89" t="str">
        <f>IF(B9=0,"",様式1!$A$4)</f>
        <v/>
      </c>
      <c r="J9" s="89" t="str">
        <f>IF(様式1!I11="","",様式1!I11)</f>
        <v/>
      </c>
      <c r="K9" s="90">
        <f>様式1!J11</f>
        <v>0</v>
      </c>
      <c r="L9" s="90">
        <f>様式1!K11</f>
        <v>0</v>
      </c>
      <c r="M9" s="89" t="str">
        <f>IF(様式1!N11="","",様式1!N11)</f>
        <v/>
      </c>
      <c r="N9" s="90">
        <f>様式1!O11</f>
        <v>0</v>
      </c>
      <c r="O9" s="90">
        <f>様式1!P11</f>
        <v>0</v>
      </c>
      <c r="P9" s="91">
        <f>様式1!U11</f>
        <v>0</v>
      </c>
      <c r="Q9" s="89">
        <f>様式1!S11</f>
        <v>0</v>
      </c>
      <c r="R9" s="89" t="str">
        <f>IF(様式1!V11=1,様式1!$L$28,IF(様式1!W11=1,様式1!$L$30,""))</f>
        <v/>
      </c>
      <c r="S9" s="89">
        <f>様式1!T11</f>
        <v>0</v>
      </c>
      <c r="T9" s="89" t="str">
        <f>IF(様式1!X11=1,様式1!$Q$28,IF(様式1!Y11=1,様式1!$Q$30,""))</f>
        <v/>
      </c>
    </row>
    <row r="10" spans="1:20" ht="17" customHeight="1">
      <c r="A10" s="69">
        <v>5</v>
      </c>
      <c r="B10" s="89">
        <f>様式1!B12</f>
        <v>0</v>
      </c>
      <c r="C10" s="89">
        <f>様式1!C12</f>
        <v>0</v>
      </c>
      <c r="D10" s="89">
        <f>様式1!D12</f>
        <v>0</v>
      </c>
      <c r="E10" s="89">
        <f>様式1!E12</f>
        <v>0</v>
      </c>
      <c r="F10" s="89">
        <f>様式1!F12</f>
        <v>0</v>
      </c>
      <c r="G10" s="89">
        <f>様式1!H12</f>
        <v>0</v>
      </c>
      <c r="H10" s="89">
        <f>様式1!$D$3</f>
        <v>0</v>
      </c>
      <c r="I10" s="89" t="str">
        <f>IF(B10=0,"",様式1!$A$4)</f>
        <v/>
      </c>
      <c r="J10" s="89" t="str">
        <f>IF(様式1!I12="","",様式1!I12)</f>
        <v/>
      </c>
      <c r="K10" s="90">
        <f>様式1!J12</f>
        <v>0</v>
      </c>
      <c r="L10" s="90">
        <f>様式1!K12</f>
        <v>0</v>
      </c>
      <c r="M10" s="89" t="str">
        <f>IF(様式1!N12="","",様式1!N12)</f>
        <v/>
      </c>
      <c r="N10" s="90">
        <f>様式1!O12</f>
        <v>0</v>
      </c>
      <c r="O10" s="90">
        <f>様式1!P12</f>
        <v>0</v>
      </c>
      <c r="P10" s="91">
        <f>様式1!U12</f>
        <v>0</v>
      </c>
      <c r="Q10" s="89">
        <f>様式1!S12</f>
        <v>0</v>
      </c>
      <c r="R10" s="89" t="str">
        <f>IF(様式1!V12=1,様式1!$L$28,IF(様式1!W12=1,様式1!$L$30,""))</f>
        <v/>
      </c>
      <c r="S10" s="89">
        <f>様式1!T12</f>
        <v>0</v>
      </c>
      <c r="T10" s="89" t="str">
        <f>IF(様式1!X12=1,様式1!$Q$28,IF(様式1!Y12=1,様式1!$Q$30,""))</f>
        <v/>
      </c>
    </row>
    <row r="11" spans="1:20" ht="17" customHeight="1">
      <c r="A11" s="69">
        <v>6</v>
      </c>
      <c r="B11" s="89">
        <f>様式1!B13</f>
        <v>0</v>
      </c>
      <c r="C11" s="89">
        <f>様式1!C13</f>
        <v>0</v>
      </c>
      <c r="D11" s="89">
        <f>様式1!D13</f>
        <v>0</v>
      </c>
      <c r="E11" s="89">
        <f>様式1!E13</f>
        <v>0</v>
      </c>
      <c r="F11" s="89">
        <f>様式1!F13</f>
        <v>0</v>
      </c>
      <c r="G11" s="89">
        <f>様式1!H13</f>
        <v>0</v>
      </c>
      <c r="H11" s="89">
        <f>様式1!$D$3</f>
        <v>0</v>
      </c>
      <c r="I11" s="89" t="str">
        <f>IF(B11=0,"",様式1!$A$4)</f>
        <v/>
      </c>
      <c r="J11" s="89" t="str">
        <f>IF(様式1!I13="","",様式1!I13)</f>
        <v/>
      </c>
      <c r="K11" s="90">
        <f>様式1!J13</f>
        <v>0</v>
      </c>
      <c r="L11" s="90">
        <f>様式1!K13</f>
        <v>0</v>
      </c>
      <c r="M11" s="89" t="str">
        <f>IF(様式1!N13="","",様式1!N13)</f>
        <v/>
      </c>
      <c r="N11" s="90">
        <f>様式1!O13</f>
        <v>0</v>
      </c>
      <c r="O11" s="90">
        <f>様式1!P13</f>
        <v>0</v>
      </c>
      <c r="P11" s="91">
        <f>様式1!U13</f>
        <v>0</v>
      </c>
      <c r="Q11" s="89">
        <f>様式1!S13</f>
        <v>0</v>
      </c>
      <c r="R11" s="89" t="str">
        <f>IF(様式1!V13=1,様式1!$L$28,IF(様式1!W13=1,様式1!$L$30,""))</f>
        <v/>
      </c>
      <c r="S11" s="89">
        <f>様式1!T13</f>
        <v>0</v>
      </c>
      <c r="T11" s="89" t="str">
        <f>IF(様式1!X13=1,様式1!$Q$28,IF(様式1!Y13=1,様式1!$Q$30,""))</f>
        <v/>
      </c>
    </row>
    <row r="12" spans="1:20" ht="17" customHeight="1">
      <c r="A12" s="69">
        <v>7</v>
      </c>
      <c r="B12" s="89">
        <f>様式1!B14</f>
        <v>0</v>
      </c>
      <c r="C12" s="89">
        <f>様式1!C14</f>
        <v>0</v>
      </c>
      <c r="D12" s="89">
        <f>様式1!D14</f>
        <v>0</v>
      </c>
      <c r="E12" s="89">
        <f>様式1!E14</f>
        <v>0</v>
      </c>
      <c r="F12" s="89">
        <f>様式1!F14</f>
        <v>0</v>
      </c>
      <c r="G12" s="89">
        <f>様式1!H14</f>
        <v>0</v>
      </c>
      <c r="H12" s="89">
        <f>様式1!$D$3</f>
        <v>0</v>
      </c>
      <c r="I12" s="89" t="str">
        <f>IF(B12=0,"",様式1!$A$4)</f>
        <v/>
      </c>
      <c r="J12" s="89" t="str">
        <f>IF(様式1!I14="","",様式1!I14)</f>
        <v/>
      </c>
      <c r="K12" s="90">
        <f>様式1!J14</f>
        <v>0</v>
      </c>
      <c r="L12" s="90">
        <f>様式1!K14</f>
        <v>0</v>
      </c>
      <c r="M12" s="89" t="str">
        <f>IF(様式1!N14="","",様式1!N14)</f>
        <v/>
      </c>
      <c r="N12" s="90">
        <f>様式1!O14</f>
        <v>0</v>
      </c>
      <c r="O12" s="90">
        <f>様式1!P14</f>
        <v>0</v>
      </c>
      <c r="P12" s="91">
        <f>様式1!U14</f>
        <v>0</v>
      </c>
      <c r="Q12" s="89">
        <f>様式1!S14</f>
        <v>0</v>
      </c>
      <c r="R12" s="89" t="str">
        <f>IF(様式1!V14=1,様式1!$L$28,IF(様式1!W14=1,様式1!$L$30,""))</f>
        <v/>
      </c>
      <c r="S12" s="89">
        <f>様式1!T14</f>
        <v>0</v>
      </c>
      <c r="T12" s="89" t="str">
        <f>IF(様式1!X14=1,様式1!$Q$28,IF(様式1!Y14=1,様式1!$Q$30,""))</f>
        <v/>
      </c>
    </row>
    <row r="13" spans="1:20" ht="17" customHeight="1">
      <c r="A13" s="69">
        <v>8</v>
      </c>
      <c r="B13" s="89">
        <f>様式1!B15</f>
        <v>0</v>
      </c>
      <c r="C13" s="89">
        <f>様式1!C15</f>
        <v>0</v>
      </c>
      <c r="D13" s="89">
        <f>様式1!D15</f>
        <v>0</v>
      </c>
      <c r="E13" s="89">
        <f>様式1!E15</f>
        <v>0</v>
      </c>
      <c r="F13" s="89">
        <f>様式1!F15</f>
        <v>0</v>
      </c>
      <c r="G13" s="89">
        <f>様式1!H15</f>
        <v>0</v>
      </c>
      <c r="H13" s="89">
        <f>様式1!$D$3</f>
        <v>0</v>
      </c>
      <c r="I13" s="89" t="str">
        <f>IF(B13=0,"",様式1!$A$4)</f>
        <v/>
      </c>
      <c r="J13" s="89" t="str">
        <f>IF(様式1!I15="","",様式1!I15)</f>
        <v/>
      </c>
      <c r="K13" s="90">
        <f>様式1!J15</f>
        <v>0</v>
      </c>
      <c r="L13" s="90">
        <f>様式1!K15</f>
        <v>0</v>
      </c>
      <c r="M13" s="89" t="str">
        <f>IF(様式1!N15="","",様式1!N15)</f>
        <v/>
      </c>
      <c r="N13" s="90">
        <f>様式1!O15</f>
        <v>0</v>
      </c>
      <c r="O13" s="90">
        <f>様式1!P15</f>
        <v>0</v>
      </c>
      <c r="P13" s="91">
        <f>様式1!U15</f>
        <v>0</v>
      </c>
      <c r="Q13" s="89">
        <f>様式1!S15</f>
        <v>0</v>
      </c>
      <c r="R13" s="89" t="str">
        <f>IF(様式1!V15=1,様式1!$L$28,IF(様式1!W15=1,様式1!$L$30,""))</f>
        <v/>
      </c>
      <c r="S13" s="89">
        <f>様式1!T15</f>
        <v>0</v>
      </c>
      <c r="T13" s="89" t="str">
        <f>IF(様式1!X15=1,様式1!$Q$28,IF(様式1!Y15=1,様式1!$Q$30,""))</f>
        <v/>
      </c>
    </row>
    <row r="14" spans="1:20" ht="17" customHeight="1">
      <c r="A14" s="69">
        <v>9</v>
      </c>
      <c r="B14" s="89">
        <f>様式1!B16</f>
        <v>0</v>
      </c>
      <c r="C14" s="89">
        <f>様式1!C16</f>
        <v>0</v>
      </c>
      <c r="D14" s="89">
        <f>様式1!D16</f>
        <v>0</v>
      </c>
      <c r="E14" s="89">
        <f>様式1!E16</f>
        <v>0</v>
      </c>
      <c r="F14" s="89">
        <f>様式1!F16</f>
        <v>0</v>
      </c>
      <c r="G14" s="89">
        <f>様式1!H16</f>
        <v>0</v>
      </c>
      <c r="H14" s="89">
        <f>様式1!$D$3</f>
        <v>0</v>
      </c>
      <c r="I14" s="89" t="str">
        <f>IF(B14=0,"",様式1!$A$4)</f>
        <v/>
      </c>
      <c r="J14" s="89" t="str">
        <f>IF(様式1!I16="","",様式1!I16)</f>
        <v/>
      </c>
      <c r="K14" s="90">
        <f>様式1!J16</f>
        <v>0</v>
      </c>
      <c r="L14" s="90">
        <f>様式1!K16</f>
        <v>0</v>
      </c>
      <c r="M14" s="89" t="str">
        <f>IF(様式1!N16="","",様式1!N16)</f>
        <v/>
      </c>
      <c r="N14" s="90">
        <f>様式1!O16</f>
        <v>0</v>
      </c>
      <c r="O14" s="90">
        <f>様式1!P16</f>
        <v>0</v>
      </c>
      <c r="P14" s="91">
        <f>様式1!U16</f>
        <v>0</v>
      </c>
      <c r="Q14" s="89">
        <f>様式1!S16</f>
        <v>0</v>
      </c>
      <c r="R14" s="89" t="str">
        <f>IF(様式1!V16=1,様式1!$L$28,IF(様式1!W16=1,様式1!$L$30,""))</f>
        <v/>
      </c>
      <c r="S14" s="89">
        <f>様式1!T16</f>
        <v>0</v>
      </c>
      <c r="T14" s="89" t="str">
        <f>IF(様式1!X16=1,様式1!$Q$28,IF(様式1!Y16=1,様式1!$Q$30,""))</f>
        <v/>
      </c>
    </row>
    <row r="15" spans="1:20" ht="17" customHeight="1">
      <c r="A15" s="69">
        <v>10</v>
      </c>
      <c r="B15" s="89">
        <f>様式1!B17</f>
        <v>0</v>
      </c>
      <c r="C15" s="89">
        <f>様式1!C17</f>
        <v>0</v>
      </c>
      <c r="D15" s="89">
        <f>様式1!D17</f>
        <v>0</v>
      </c>
      <c r="E15" s="89">
        <f>様式1!E17</f>
        <v>0</v>
      </c>
      <c r="F15" s="89">
        <f>様式1!F17</f>
        <v>0</v>
      </c>
      <c r="G15" s="89">
        <f>様式1!H17</f>
        <v>0</v>
      </c>
      <c r="H15" s="89">
        <f>様式1!$D$3</f>
        <v>0</v>
      </c>
      <c r="I15" s="89" t="str">
        <f>IF(B15=0,"",様式1!$A$4)</f>
        <v/>
      </c>
      <c r="J15" s="89" t="str">
        <f>IF(様式1!I17="","",様式1!I17)</f>
        <v/>
      </c>
      <c r="K15" s="90">
        <f>様式1!J17</f>
        <v>0</v>
      </c>
      <c r="L15" s="90">
        <f>様式1!K17</f>
        <v>0</v>
      </c>
      <c r="M15" s="89" t="str">
        <f>IF(様式1!N17="","",様式1!N17)</f>
        <v/>
      </c>
      <c r="N15" s="90">
        <f>様式1!O17</f>
        <v>0</v>
      </c>
      <c r="O15" s="90">
        <f>様式1!P17</f>
        <v>0</v>
      </c>
      <c r="P15" s="91">
        <f>様式1!U17</f>
        <v>0</v>
      </c>
      <c r="Q15" s="89">
        <f>様式1!S17</f>
        <v>0</v>
      </c>
      <c r="R15" s="89" t="str">
        <f>IF(様式1!V17=1,様式1!$L$28,IF(様式1!W17=1,様式1!$L$30,""))</f>
        <v/>
      </c>
      <c r="S15" s="89">
        <f>様式1!T17</f>
        <v>0</v>
      </c>
      <c r="T15" s="89" t="str">
        <f>IF(様式1!X17=1,様式1!$Q$28,IF(様式1!Y17=1,様式1!$Q$30,""))</f>
        <v/>
      </c>
    </row>
    <row r="16" spans="1:20" ht="17" customHeight="1">
      <c r="A16" s="69">
        <v>11</v>
      </c>
      <c r="B16" s="89">
        <f>様式1!B18</f>
        <v>0</v>
      </c>
      <c r="C16" s="89">
        <f>様式1!C18</f>
        <v>0</v>
      </c>
      <c r="D16" s="89">
        <f>様式1!D18</f>
        <v>0</v>
      </c>
      <c r="E16" s="89">
        <f>様式1!E18</f>
        <v>0</v>
      </c>
      <c r="F16" s="89">
        <f>様式1!F18</f>
        <v>0</v>
      </c>
      <c r="G16" s="89">
        <f>様式1!H18</f>
        <v>0</v>
      </c>
      <c r="H16" s="89">
        <f>様式1!$D$3</f>
        <v>0</v>
      </c>
      <c r="I16" s="89" t="str">
        <f>IF(B16=0,"",様式1!$A$4)</f>
        <v/>
      </c>
      <c r="J16" s="89" t="str">
        <f>IF(様式1!I18="","",様式1!I18)</f>
        <v/>
      </c>
      <c r="K16" s="90">
        <f>様式1!J18</f>
        <v>0</v>
      </c>
      <c r="L16" s="90">
        <f>様式1!K18</f>
        <v>0</v>
      </c>
      <c r="M16" s="89" t="str">
        <f>IF(様式1!N18="","",様式1!N18)</f>
        <v/>
      </c>
      <c r="N16" s="90">
        <f>様式1!O18</f>
        <v>0</v>
      </c>
      <c r="O16" s="90">
        <f>様式1!P18</f>
        <v>0</v>
      </c>
      <c r="P16" s="91">
        <f>様式1!U18</f>
        <v>0</v>
      </c>
      <c r="Q16" s="89">
        <f>様式1!S18</f>
        <v>0</v>
      </c>
      <c r="R16" s="89" t="str">
        <f>IF(様式1!V18=1,様式1!$L$28,IF(様式1!W18=1,様式1!$L$30,""))</f>
        <v/>
      </c>
      <c r="S16" s="89">
        <f>様式1!T18</f>
        <v>0</v>
      </c>
      <c r="T16" s="89" t="str">
        <f>IF(様式1!X18=1,様式1!$Q$28,IF(様式1!Y18=1,様式1!$Q$30,""))</f>
        <v/>
      </c>
    </row>
    <row r="17" spans="1:20" ht="17" customHeight="1">
      <c r="A17" s="69">
        <v>12</v>
      </c>
      <c r="B17" s="89">
        <f>様式1!B19</f>
        <v>0</v>
      </c>
      <c r="C17" s="89">
        <f>様式1!C19</f>
        <v>0</v>
      </c>
      <c r="D17" s="89">
        <f>様式1!D19</f>
        <v>0</v>
      </c>
      <c r="E17" s="89">
        <f>様式1!E19</f>
        <v>0</v>
      </c>
      <c r="F17" s="89">
        <f>様式1!F19</f>
        <v>0</v>
      </c>
      <c r="G17" s="89">
        <f>様式1!H19</f>
        <v>0</v>
      </c>
      <c r="H17" s="89">
        <f>様式1!$D$3</f>
        <v>0</v>
      </c>
      <c r="I17" s="89" t="str">
        <f>IF(B17=0,"",様式1!$A$4)</f>
        <v/>
      </c>
      <c r="J17" s="89" t="str">
        <f>IF(様式1!I19="","",様式1!I19)</f>
        <v/>
      </c>
      <c r="K17" s="90">
        <f>様式1!J19</f>
        <v>0</v>
      </c>
      <c r="L17" s="90">
        <f>様式1!K19</f>
        <v>0</v>
      </c>
      <c r="M17" s="89" t="str">
        <f>IF(様式1!N19="","",様式1!N19)</f>
        <v/>
      </c>
      <c r="N17" s="90">
        <f>様式1!O19</f>
        <v>0</v>
      </c>
      <c r="O17" s="90">
        <f>様式1!P19</f>
        <v>0</v>
      </c>
      <c r="P17" s="91">
        <f>様式1!U19</f>
        <v>0</v>
      </c>
      <c r="Q17" s="89">
        <f>様式1!S19</f>
        <v>0</v>
      </c>
      <c r="R17" s="89" t="str">
        <f>IF(様式1!V19=1,様式1!$L$28,IF(様式1!W19=1,様式1!$L$30,""))</f>
        <v/>
      </c>
      <c r="S17" s="89">
        <f>様式1!T19</f>
        <v>0</v>
      </c>
      <c r="T17" s="89" t="str">
        <f>IF(様式1!X19=1,様式1!$Q$28,IF(様式1!Y19=1,様式1!$Q$30,""))</f>
        <v/>
      </c>
    </row>
    <row r="18" spans="1:20" ht="17" customHeight="1">
      <c r="A18" s="69">
        <v>13</v>
      </c>
      <c r="B18" s="89">
        <f>様式1!B20</f>
        <v>0</v>
      </c>
      <c r="C18" s="89">
        <f>様式1!C20</f>
        <v>0</v>
      </c>
      <c r="D18" s="89">
        <f>様式1!D20</f>
        <v>0</v>
      </c>
      <c r="E18" s="89">
        <f>様式1!E20</f>
        <v>0</v>
      </c>
      <c r="F18" s="89">
        <f>様式1!F20</f>
        <v>0</v>
      </c>
      <c r="G18" s="89">
        <f>様式1!H20</f>
        <v>0</v>
      </c>
      <c r="H18" s="89">
        <f>様式1!$D$3</f>
        <v>0</v>
      </c>
      <c r="I18" s="89" t="str">
        <f>IF(B18=0,"",様式1!$A$4)</f>
        <v/>
      </c>
      <c r="J18" s="89" t="str">
        <f>IF(様式1!I20="","",様式1!I20)</f>
        <v/>
      </c>
      <c r="K18" s="90">
        <f>様式1!J20</f>
        <v>0</v>
      </c>
      <c r="L18" s="90">
        <f>様式1!K20</f>
        <v>0</v>
      </c>
      <c r="M18" s="89" t="str">
        <f>IF(様式1!N20="","",様式1!N20)</f>
        <v/>
      </c>
      <c r="N18" s="90">
        <f>様式1!O20</f>
        <v>0</v>
      </c>
      <c r="O18" s="90">
        <f>様式1!P20</f>
        <v>0</v>
      </c>
      <c r="P18" s="91">
        <f>様式1!U20</f>
        <v>0</v>
      </c>
      <c r="Q18" s="89">
        <f>様式1!S20</f>
        <v>0</v>
      </c>
      <c r="R18" s="89" t="str">
        <f>IF(様式1!V20=1,様式1!$L$28,IF(様式1!W20=1,様式1!$L$30,""))</f>
        <v/>
      </c>
      <c r="S18" s="89">
        <f>様式1!T20</f>
        <v>0</v>
      </c>
      <c r="T18" s="89" t="str">
        <f>IF(様式1!X20=1,様式1!$Q$28,IF(様式1!Y20=1,様式1!$Q$30,""))</f>
        <v/>
      </c>
    </row>
    <row r="19" spans="1:20" ht="17" customHeight="1">
      <c r="A19" s="69">
        <v>14</v>
      </c>
      <c r="B19" s="89">
        <f>様式1!B21</f>
        <v>0</v>
      </c>
      <c r="C19" s="89">
        <f>様式1!C21</f>
        <v>0</v>
      </c>
      <c r="D19" s="89">
        <f>様式1!D21</f>
        <v>0</v>
      </c>
      <c r="E19" s="89">
        <f>様式1!E21</f>
        <v>0</v>
      </c>
      <c r="F19" s="89">
        <f>様式1!F21</f>
        <v>0</v>
      </c>
      <c r="G19" s="89">
        <f>様式1!H21</f>
        <v>0</v>
      </c>
      <c r="H19" s="89">
        <f>様式1!$D$3</f>
        <v>0</v>
      </c>
      <c r="I19" s="89" t="str">
        <f>IF(B19=0,"",様式1!$A$4)</f>
        <v/>
      </c>
      <c r="J19" s="89" t="str">
        <f>IF(様式1!I21="","",様式1!I21)</f>
        <v/>
      </c>
      <c r="K19" s="90">
        <f>様式1!J21</f>
        <v>0</v>
      </c>
      <c r="L19" s="90">
        <f>様式1!K21</f>
        <v>0</v>
      </c>
      <c r="M19" s="89" t="str">
        <f>IF(様式1!N21="","",様式1!N21)</f>
        <v/>
      </c>
      <c r="N19" s="90">
        <f>様式1!O21</f>
        <v>0</v>
      </c>
      <c r="O19" s="90">
        <f>様式1!P21</f>
        <v>0</v>
      </c>
      <c r="P19" s="91">
        <f>様式1!U21</f>
        <v>0</v>
      </c>
      <c r="Q19" s="89">
        <f>様式1!S21</f>
        <v>0</v>
      </c>
      <c r="R19" s="89" t="str">
        <f>IF(様式1!V21=1,様式1!$L$28,IF(様式1!W21=1,様式1!$L$30,""))</f>
        <v/>
      </c>
      <c r="S19" s="89">
        <f>様式1!T21</f>
        <v>0</v>
      </c>
      <c r="T19" s="89" t="str">
        <f>IF(様式1!X21=1,様式1!$Q$28,IF(様式1!Y21=1,様式1!$Q$30,""))</f>
        <v/>
      </c>
    </row>
    <row r="20" spans="1:20" ht="17" customHeight="1">
      <c r="A20" s="69">
        <v>15</v>
      </c>
      <c r="B20" s="89">
        <f>様式1!B22</f>
        <v>0</v>
      </c>
      <c r="C20" s="89">
        <f>様式1!C22</f>
        <v>0</v>
      </c>
      <c r="D20" s="89">
        <f>様式1!D22</f>
        <v>0</v>
      </c>
      <c r="E20" s="89">
        <f>様式1!E22</f>
        <v>0</v>
      </c>
      <c r="F20" s="89">
        <f>様式1!F22</f>
        <v>0</v>
      </c>
      <c r="G20" s="89">
        <f>様式1!H22</f>
        <v>0</v>
      </c>
      <c r="H20" s="89">
        <f>様式1!$D$3</f>
        <v>0</v>
      </c>
      <c r="I20" s="89" t="str">
        <f>IF(B20=0,"",様式1!$A$4)</f>
        <v/>
      </c>
      <c r="J20" s="89" t="str">
        <f>IF(様式1!I22="","",様式1!I22)</f>
        <v/>
      </c>
      <c r="K20" s="90">
        <f>様式1!J22</f>
        <v>0</v>
      </c>
      <c r="L20" s="90">
        <f>様式1!K22</f>
        <v>0</v>
      </c>
      <c r="M20" s="89" t="str">
        <f>IF(様式1!N22="","",様式1!N22)</f>
        <v/>
      </c>
      <c r="N20" s="90">
        <f>様式1!O22</f>
        <v>0</v>
      </c>
      <c r="O20" s="90">
        <f>様式1!P22</f>
        <v>0</v>
      </c>
      <c r="P20" s="91">
        <f>様式1!U22</f>
        <v>0</v>
      </c>
      <c r="Q20" s="89">
        <f>様式1!S22</f>
        <v>0</v>
      </c>
      <c r="R20" s="89" t="str">
        <f>IF(様式1!V22=1,様式1!$L$28,IF(様式1!W22=1,様式1!$L$30,""))</f>
        <v/>
      </c>
      <c r="S20" s="89">
        <f>様式1!T22</f>
        <v>0</v>
      </c>
      <c r="T20" s="89" t="str">
        <f>IF(様式1!X22=1,様式1!$Q$28,IF(様式1!Y22=1,様式1!$Q$30,""))</f>
        <v/>
      </c>
    </row>
    <row r="21" spans="1:20" ht="17" customHeight="1">
      <c r="A21" s="69">
        <v>16</v>
      </c>
      <c r="B21" s="89">
        <f>様式1!B23</f>
        <v>0</v>
      </c>
      <c r="C21" s="89">
        <f>様式1!C23</f>
        <v>0</v>
      </c>
      <c r="D21" s="89">
        <f>様式1!D23</f>
        <v>0</v>
      </c>
      <c r="E21" s="89">
        <f>様式1!E23</f>
        <v>0</v>
      </c>
      <c r="F21" s="89">
        <f>様式1!F23</f>
        <v>0</v>
      </c>
      <c r="G21" s="89">
        <f>様式1!H23</f>
        <v>0</v>
      </c>
      <c r="H21" s="89">
        <f>様式1!$D$3</f>
        <v>0</v>
      </c>
      <c r="I21" s="89" t="str">
        <f>IF(B21=0,"",様式1!$A$4)</f>
        <v/>
      </c>
      <c r="J21" s="89" t="str">
        <f>IF(様式1!I23="","",様式1!I23)</f>
        <v/>
      </c>
      <c r="K21" s="90">
        <f>様式1!J23</f>
        <v>0</v>
      </c>
      <c r="L21" s="90">
        <f>様式1!K23</f>
        <v>0</v>
      </c>
      <c r="M21" s="89" t="str">
        <f>IF(様式1!N23="","",様式1!N23)</f>
        <v/>
      </c>
      <c r="N21" s="90">
        <f>様式1!O23</f>
        <v>0</v>
      </c>
      <c r="O21" s="90">
        <f>様式1!P23</f>
        <v>0</v>
      </c>
      <c r="P21" s="91">
        <f>様式1!U23</f>
        <v>0</v>
      </c>
      <c r="Q21" s="89">
        <f>様式1!S23</f>
        <v>0</v>
      </c>
      <c r="R21" s="89" t="str">
        <f>IF(様式1!V23=1,様式1!$L$28,IF(様式1!W23=1,様式1!$L$30,""))</f>
        <v/>
      </c>
      <c r="S21" s="89">
        <f>様式1!T23</f>
        <v>0</v>
      </c>
      <c r="T21" s="89" t="str">
        <f>IF(様式1!X23=1,様式1!$Q$28,IF(様式1!Y23=1,様式1!$Q$30,""))</f>
        <v/>
      </c>
    </row>
    <row r="22" spans="1:20" ht="17" customHeight="1">
      <c r="A22" s="69">
        <v>17</v>
      </c>
      <c r="B22" s="89">
        <f>様式1!B24</f>
        <v>0</v>
      </c>
      <c r="C22" s="89">
        <f>様式1!C24</f>
        <v>0</v>
      </c>
      <c r="D22" s="89">
        <f>様式1!D24</f>
        <v>0</v>
      </c>
      <c r="E22" s="89">
        <f>様式1!E24</f>
        <v>0</v>
      </c>
      <c r="F22" s="89">
        <f>様式1!F24</f>
        <v>0</v>
      </c>
      <c r="G22" s="89">
        <f>様式1!H24</f>
        <v>0</v>
      </c>
      <c r="H22" s="89">
        <f>様式1!$D$3</f>
        <v>0</v>
      </c>
      <c r="I22" s="89" t="str">
        <f>IF(B22=0,"",様式1!$A$4)</f>
        <v/>
      </c>
      <c r="J22" s="89" t="str">
        <f>IF(様式1!I24="","",様式1!I24)</f>
        <v/>
      </c>
      <c r="K22" s="90">
        <f>様式1!J24</f>
        <v>0</v>
      </c>
      <c r="L22" s="90">
        <f>様式1!K24</f>
        <v>0</v>
      </c>
      <c r="M22" s="89" t="str">
        <f>IF(様式1!N24="","",様式1!N24)</f>
        <v/>
      </c>
      <c r="N22" s="90">
        <f>様式1!O24</f>
        <v>0</v>
      </c>
      <c r="O22" s="90">
        <f>様式1!P24</f>
        <v>0</v>
      </c>
      <c r="P22" s="91">
        <f>様式1!U24</f>
        <v>0</v>
      </c>
      <c r="Q22" s="89">
        <f>様式1!S24</f>
        <v>0</v>
      </c>
      <c r="R22" s="89" t="str">
        <f>IF(様式1!V24=1,様式1!$L$28,IF(様式1!W24=1,様式1!$L$30,""))</f>
        <v/>
      </c>
      <c r="S22" s="89">
        <f>様式1!T24</f>
        <v>0</v>
      </c>
      <c r="T22" s="89" t="str">
        <f>IF(様式1!X24=1,様式1!$Q$28,IF(様式1!Y24=1,様式1!$Q$30,""))</f>
        <v/>
      </c>
    </row>
    <row r="23" spans="1:20" ht="17" customHeight="1">
      <c r="A23" s="69">
        <v>18</v>
      </c>
      <c r="B23" s="89">
        <f>様式1!B25</f>
        <v>0</v>
      </c>
      <c r="C23" s="89">
        <f>様式1!C25</f>
        <v>0</v>
      </c>
      <c r="D23" s="89">
        <f>様式1!D25</f>
        <v>0</v>
      </c>
      <c r="E23" s="89">
        <f>様式1!E25</f>
        <v>0</v>
      </c>
      <c r="F23" s="89">
        <f>様式1!F25</f>
        <v>0</v>
      </c>
      <c r="G23" s="89">
        <f>様式1!H25</f>
        <v>0</v>
      </c>
      <c r="H23" s="89">
        <f>様式1!$D$3</f>
        <v>0</v>
      </c>
      <c r="I23" s="89" t="str">
        <f>IF(B23=0,"",様式1!$A$4)</f>
        <v/>
      </c>
      <c r="J23" s="89" t="str">
        <f>IF(様式1!I25="","",様式1!I25)</f>
        <v/>
      </c>
      <c r="K23" s="90">
        <f>様式1!J25</f>
        <v>0</v>
      </c>
      <c r="L23" s="90">
        <f>様式1!K25</f>
        <v>0</v>
      </c>
      <c r="M23" s="89" t="str">
        <f>IF(様式1!N25="","",様式1!N25)</f>
        <v/>
      </c>
      <c r="N23" s="90">
        <f>様式1!O25</f>
        <v>0</v>
      </c>
      <c r="O23" s="90">
        <f>様式1!P25</f>
        <v>0</v>
      </c>
      <c r="P23" s="91">
        <f>様式1!U25</f>
        <v>0</v>
      </c>
      <c r="Q23" s="89">
        <f>様式1!S25</f>
        <v>0</v>
      </c>
      <c r="R23" s="89" t="str">
        <f>IF(様式1!V25=1,様式1!$L$28,IF(様式1!W25=1,様式1!$L$30,""))</f>
        <v/>
      </c>
      <c r="S23" s="89">
        <f>様式1!T25</f>
        <v>0</v>
      </c>
      <c r="T23" s="89" t="str">
        <f>IF(様式1!X25=1,様式1!$Q$28,IF(様式1!Y25=1,様式1!$Q$30,""))</f>
        <v/>
      </c>
    </row>
    <row r="24" spans="1:20" ht="17" customHeight="1">
      <c r="A24" s="69">
        <v>19</v>
      </c>
      <c r="B24" s="89">
        <f>様式1!B26</f>
        <v>0</v>
      </c>
      <c r="C24" s="89">
        <f>様式1!C26</f>
        <v>0</v>
      </c>
      <c r="D24" s="89">
        <f>様式1!D26</f>
        <v>0</v>
      </c>
      <c r="E24" s="89">
        <f>様式1!E26</f>
        <v>0</v>
      </c>
      <c r="F24" s="89">
        <f>様式1!F26</f>
        <v>0</v>
      </c>
      <c r="G24" s="89">
        <f>様式1!H26</f>
        <v>0</v>
      </c>
      <c r="H24" s="89">
        <f>様式1!$D$3</f>
        <v>0</v>
      </c>
      <c r="I24" s="89" t="str">
        <f>IF(B24=0,"",様式1!$A$4)</f>
        <v/>
      </c>
      <c r="J24" s="89" t="str">
        <f>IF(様式1!I26="","",様式1!I26)</f>
        <v/>
      </c>
      <c r="K24" s="90">
        <f>様式1!J26</f>
        <v>0</v>
      </c>
      <c r="L24" s="90">
        <f>様式1!K26</f>
        <v>0</v>
      </c>
      <c r="M24" s="89" t="str">
        <f>IF(様式1!N26="","",様式1!N26)</f>
        <v/>
      </c>
      <c r="N24" s="90">
        <f>様式1!O26</f>
        <v>0</v>
      </c>
      <c r="O24" s="90">
        <f>様式1!P26</f>
        <v>0</v>
      </c>
      <c r="P24" s="91">
        <f>様式1!U26</f>
        <v>0</v>
      </c>
      <c r="Q24" s="89">
        <f>様式1!S26</f>
        <v>0</v>
      </c>
      <c r="R24" s="89" t="str">
        <f>IF(様式1!V26=1,様式1!$L$28,IF(様式1!W26=1,様式1!$L$30,""))</f>
        <v/>
      </c>
      <c r="S24" s="89">
        <f>様式1!T26</f>
        <v>0</v>
      </c>
      <c r="T24" s="89" t="str">
        <f>IF(様式1!X26=1,様式1!$Q$28,IF(様式1!Y26=1,様式1!$Q$30,""))</f>
        <v/>
      </c>
    </row>
    <row r="25" spans="1:20" ht="17" customHeight="1">
      <c r="A25" s="69">
        <v>20</v>
      </c>
      <c r="B25" s="89">
        <f>様式1!B27</f>
        <v>0</v>
      </c>
      <c r="C25" s="89">
        <f>様式1!C27</f>
        <v>0</v>
      </c>
      <c r="D25" s="89">
        <f>様式1!D27</f>
        <v>0</v>
      </c>
      <c r="E25" s="89">
        <f>様式1!E27</f>
        <v>0</v>
      </c>
      <c r="F25" s="89">
        <f>様式1!F27</f>
        <v>0</v>
      </c>
      <c r="G25" s="89">
        <f>様式1!H27</f>
        <v>0</v>
      </c>
      <c r="H25" s="89">
        <f>様式1!$D$3</f>
        <v>0</v>
      </c>
      <c r="I25" s="89" t="str">
        <f>IF(B25=0,"",様式1!$A$4)</f>
        <v/>
      </c>
      <c r="J25" s="89" t="str">
        <f>IF(様式1!I27="","",様式1!I27)</f>
        <v/>
      </c>
      <c r="K25" s="90">
        <f>様式1!J27</f>
        <v>0</v>
      </c>
      <c r="L25" s="90">
        <f>様式1!K27</f>
        <v>0</v>
      </c>
      <c r="M25" s="89" t="str">
        <f>IF(様式1!N27="","",様式1!N27)</f>
        <v/>
      </c>
      <c r="N25" s="90">
        <f>様式1!O27</f>
        <v>0</v>
      </c>
      <c r="O25" s="90">
        <f>様式1!P27</f>
        <v>0</v>
      </c>
      <c r="P25" s="91">
        <f>様式1!U27</f>
        <v>0</v>
      </c>
      <c r="Q25" s="89">
        <f>様式1!S27</f>
        <v>0</v>
      </c>
      <c r="R25" s="89" t="str">
        <f>IF(様式1!V27=1,様式1!$L$28,IF(様式1!W27=1,様式1!$L$30,""))</f>
        <v/>
      </c>
      <c r="S25" s="89">
        <f>様式1!T27</f>
        <v>0</v>
      </c>
      <c r="T25" s="89" t="str">
        <f>IF(様式1!X27=1,様式1!$Q$28,IF(様式1!Y27=1,様式1!$Q$30,""))</f>
        <v/>
      </c>
    </row>
  </sheetData>
  <sheetProtection selectLockedCells="1"/>
  <mergeCells count="3">
    <mergeCell ref="A3:S3"/>
    <mergeCell ref="E1:S1"/>
    <mergeCell ref="A1:D1"/>
  </mergeCells>
  <phoneticPr fontId="1"/>
  <conditionalFormatting sqref="B6:S25">
    <cfRule type="expression" dxfId="1" priority="3">
      <formula>$B6="女"</formula>
    </cfRule>
  </conditionalFormatting>
  <conditionalFormatting sqref="T6:T25">
    <cfRule type="expression" dxfId="0" priority="1">
      <formula>$B6="女"</formula>
    </cfRule>
  </conditionalFormatting>
  <printOptions horizontalCentered="1" verticalCentered="1"/>
  <pageMargins left="0.39370078740157483" right="0.39370078740157483" top="0.55118110236220474" bottom="0.55118110236220474" header="0.31496062992125984" footer="0.31496062992125984"/>
  <pageSetup paperSize="9"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9</vt:i4>
      </vt:variant>
    </vt:vector>
  </HeadingPairs>
  <TitlesOfParts>
    <vt:vector size="14" baseType="lpstr">
      <vt:lpstr>様式1の記入例</vt:lpstr>
      <vt:lpstr>様式1</vt:lpstr>
      <vt:lpstr>様式2</vt:lpstr>
      <vt:lpstr>様式3</vt:lpstr>
      <vt:lpstr>様式4</vt:lpstr>
      <vt:lpstr>様式1!Print_Area</vt:lpstr>
      <vt:lpstr>様式1の記入例!Print_Area</vt:lpstr>
      <vt:lpstr>様式2!Print_Area</vt:lpstr>
      <vt:lpstr>様式3!Print_Area</vt:lpstr>
      <vt:lpstr>様式4!Print_Area</vt:lpstr>
      <vt:lpstr>様式1の記入例!女</vt:lpstr>
      <vt:lpstr>女</vt:lpstr>
      <vt:lpstr>様式1の記入例!男</vt:lpstr>
      <vt:lpstr>男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NANS21</dc:creator>
  <cp:lastModifiedBy>miyun</cp:lastModifiedBy>
  <cp:lastPrinted>2021-06-30T12:31:46Z</cp:lastPrinted>
  <dcterms:created xsi:type="dcterms:W3CDTF">2013-05-23T01:16:27Z</dcterms:created>
  <dcterms:modified xsi:type="dcterms:W3CDTF">2022-05-23T12:12:21Z</dcterms:modified>
</cp:coreProperties>
</file>